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7"/>
  </bookViews>
  <sheets>
    <sheet name="Planning &amp; Relay coordination" sheetId="1" r:id="rId1"/>
    <sheet name="DAS System" sheetId="2" r:id="rId2"/>
    <sheet name="DAS CS &amp; RTU" sheetId="3" r:id="rId3"/>
    <sheet name="DAS Equipment" sheetId="4" r:id="rId4"/>
    <sheet name="DAS F&amp;C" sheetId="5" r:id="rId5"/>
    <sheet name="DAS CCR" sheetId="6" r:id="rId6"/>
    <sheet name="DAS Bld. Maintenance" sheetId="7" r:id="rId7"/>
    <sheet name="DAS-TIC" sheetId="8" r:id="rId8"/>
  </sheets>
  <calcPr calcId="144525"/>
</workbook>
</file>

<file path=xl/calcChain.xml><?xml version="1.0" encoding="utf-8"?>
<calcChain xmlns="http://schemas.openxmlformats.org/spreadsheetml/2006/main">
  <c r="E202" i="5" l="1"/>
  <c r="E200" i="5"/>
  <c r="E147" i="5"/>
  <c r="E146" i="5"/>
  <c r="E145" i="5"/>
  <c r="E108" i="5"/>
  <c r="E107" i="5"/>
  <c r="E106" i="5"/>
  <c r="E105" i="5"/>
  <c r="E104" i="5"/>
  <c r="E101" i="5"/>
  <c r="E100" i="5"/>
  <c r="E99" i="5"/>
  <c r="E98" i="5"/>
  <c r="E90" i="5"/>
  <c r="E83" i="5"/>
  <c r="E74" i="5"/>
  <c r="E67" i="5"/>
  <c r="E66" i="5"/>
  <c r="E65" i="5"/>
  <c r="E60" i="5"/>
  <c r="E59" i="5"/>
  <c r="E58" i="5"/>
  <c r="E57" i="5"/>
  <c r="E52" i="5"/>
  <c r="E51" i="5"/>
  <c r="E43" i="5"/>
  <c r="E42" i="5"/>
  <c r="E34" i="5"/>
  <c r="E16" i="5"/>
  <c r="E11" i="5"/>
  <c r="E10" i="5"/>
  <c r="E9" i="5"/>
  <c r="E8" i="5"/>
  <c r="E7" i="5"/>
  <c r="E6" i="5"/>
  <c r="E5" i="5"/>
  <c r="D49" i="2" l="1"/>
  <c r="D46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</calcChain>
</file>

<file path=xl/sharedStrings.xml><?xml version="1.0" encoding="utf-8"?>
<sst xmlns="http://schemas.openxmlformats.org/spreadsheetml/2006/main" count="3220" uniqueCount="2188">
  <si>
    <t>PÀæªÀÄ  ¸ÀASÉå</t>
  </si>
  <si>
    <t>PÀqÀvÀ ¸ÀASÉå</t>
  </si>
  <si>
    <t>«µÀAiÀÄ</t>
  </si>
  <si>
    <t>PÀqÀvÀzÀ°ègÀÄªÀ ¥ÀÄlUÀ¼À ¸ÀASÉå</t>
  </si>
  <si>
    <t>PÀqÀvÀ ¥ÁægÀA©ü¹zÀ ¢£ÁAPÀ</t>
  </si>
  <si>
    <t>PÀqÀvÀ ªÀÄÄPÁÛAiÀÄUÉÆ½¹zÀ ¢£ÁAPÀ</t>
  </si>
  <si>
    <t>PÀqÀvÀ ªÀVÃðPÀgÀt</t>
  </si>
  <si>
    <t>PÀqÀvÀ £Á±ÀUÉÆ½¹zÀ ¢£ÁAPÀ</t>
  </si>
  <si>
    <t>µÀgÁ</t>
  </si>
  <si>
    <t>11 PÉ« NªÀgï ºÉqï EAzÀ AiÀÄÄf §zÀ¯ÁªÀuÉ ©¹¹- 2, PÀqÀvÀ-01</t>
  </si>
  <si>
    <t>07.12.2018</t>
  </si>
  <si>
    <t>02.04.2020</t>
  </si>
  <si>
    <t>-</t>
  </si>
  <si>
    <t>11 PÉ« NªÀgï ºÉqï EAzÀ AiÀÄÄf §zÀ¯ÁªÀuÉ ©¹¹- 2, PÀqÀvÀ-02</t>
  </si>
  <si>
    <t>07.01.2020</t>
  </si>
  <si>
    <t>22.01.2021</t>
  </si>
  <si>
    <t>11 PÉ« NªÀgï ºÉqï EAzÀ AiÀÄÄf §zÀ¯ÁªÀuÉ ©¹¹- 2, PÀqÀvÀ-03</t>
  </si>
  <si>
    <t>07.09.2020</t>
  </si>
  <si>
    <t>16.10.2020</t>
  </si>
  <si>
    <t>11 PÉ« NªÀgï ºÉqï EAzÀ AiÀÄÄf §zÀ¯ÁªÀuÉ ©¹¹- 2, PÀqÀvÀ-04</t>
  </si>
  <si>
    <t>27.05.2020</t>
  </si>
  <si>
    <t>26.05.2022</t>
  </si>
  <si>
    <t>«zÀÄåvïÀ «vÀgÀuÁ eÁ® AiÉÆÃd£É-©¹¹-2</t>
  </si>
  <si>
    <t>08.07.2019</t>
  </si>
  <si>
    <t>ongoing file</t>
  </si>
  <si>
    <t>PÉ¥ÉPÀì/°APï ¯ÉÊ£ï ¥Àæ¸ÁÜªÀ£ÉUÀ¼ÀÄ ©¹¹-2</t>
  </si>
  <si>
    <t>25.10.2019</t>
  </si>
  <si>
    <t>11 PÉ« NªÀgï ºÉqï EAzÀ AiÀÄÄf §zÀ¯ÁªÀuÉ  ©¹¹- 1, PÀqÀvÀ-01</t>
  </si>
  <si>
    <t>27.12.2018</t>
  </si>
  <si>
    <t>13.02.2020</t>
  </si>
  <si>
    <t>11 PÉ« NªÀgï ºÉqï EAzÀ AiÀÄÄf §zÀ¯ÁªÀuÉ  ©¹¹- 1, PÀqÀvÀ-02</t>
  </si>
  <si>
    <t>11.02.2020</t>
  </si>
  <si>
    <t>09.03.2021</t>
  </si>
  <si>
    <t>«zÀÄåvïÀ «vÀgÀuÁ eÁ® AiÉÆÃd£É-©¹¹-1</t>
  </si>
  <si>
    <t>09.04.2018</t>
  </si>
  <si>
    <t xml:space="preserve">qÁ¸ï G¥ÀPÀgÀtUÀ¼À j¯ÉÃ ¸ÀªÀÄ£ÀéAiÀÄ ,© JA J gÀhÄqï  </t>
  </si>
  <si>
    <t>26.03.2018</t>
  </si>
  <si>
    <t>21.06.2022</t>
  </si>
  <si>
    <t>ªÀiÁzÀj G¥À «¨sÁUÀ AiÀiÁd£ÉAiÀÄr ºÉÆ¸À ÀDmÉÆÃªÉÄÃµÀ£ï ¥Á¬ÄAmïUÀ¼À ¥Àæ¸ÁÛªÀÀ£É.</t>
  </si>
  <si>
    <t>21.09.2019</t>
  </si>
  <si>
    <t>23.09.2021</t>
  </si>
  <si>
    <t xml:space="preserve">ಕ್ರಮ ಸಂಖ್ಯೆ </t>
  </si>
  <si>
    <t xml:space="preserve">ಕಡತ ಸಂಖ್ಯೆ </t>
  </si>
  <si>
    <t xml:space="preserve">ವಿಷಯ </t>
  </si>
  <si>
    <t xml:space="preserve">ಕಡತದಲ್ಲಿರುವ ಪುಟಗಳ ಸಂಖ್ಯೆ  </t>
  </si>
  <si>
    <t xml:space="preserve">ಕಡತ ಪ್ರಾರಂಭಿಸಿದ ದಿನಾಂಕ </t>
  </si>
  <si>
    <t>ಕಡತ ಮುಕ್ತಾಯಗೊಳಿಸಿದ ದಿನಾಂಕ</t>
  </si>
  <si>
    <t xml:space="preserve">ಕಡತ ವರ್ಗಿಕರಣ </t>
  </si>
  <si>
    <t>ಕಡತ ನಾಶಗೊಳಿಸಿದ ದಿನಾಂಕ</t>
  </si>
  <si>
    <t xml:space="preserve">ಷರಾ </t>
  </si>
  <si>
    <t>Communication tower</t>
  </si>
  <si>
    <t>22.11.2013</t>
  </si>
  <si>
    <t>10.05.2016</t>
  </si>
  <si>
    <t>Volume-I</t>
  </si>
  <si>
    <t>23.07.2016</t>
  </si>
  <si>
    <t>Running file</t>
  </si>
  <si>
    <t>Volume-II</t>
  </si>
  <si>
    <t>NOC for tower errection</t>
  </si>
  <si>
    <t>10.05.2012</t>
  </si>
  <si>
    <t>12.02.2018</t>
  </si>
  <si>
    <t>Lease agreement for communication tower</t>
  </si>
  <si>
    <t>15.03.2013</t>
  </si>
  <si>
    <t>18.05.2016</t>
  </si>
  <si>
    <t>Delivery Instruction related to communication system</t>
  </si>
  <si>
    <t>11.09.2014</t>
  </si>
  <si>
    <t>06.05.2016</t>
  </si>
  <si>
    <t>11.03.2016</t>
  </si>
  <si>
    <t>06.06.2019</t>
  </si>
  <si>
    <t>17.06.2019</t>
  </si>
  <si>
    <t>Volume-III</t>
  </si>
  <si>
    <t>Diesel Generator</t>
  </si>
  <si>
    <t>10.12.2015</t>
  </si>
  <si>
    <t>14.01.2016</t>
  </si>
  <si>
    <t>12.02.2016</t>
  </si>
  <si>
    <t>05.12.2016</t>
  </si>
  <si>
    <t>20.12.2016</t>
  </si>
  <si>
    <t>08.05.2020</t>
  </si>
  <si>
    <t>Communication System Invoice</t>
  </si>
  <si>
    <t>23.03.2015</t>
  </si>
  <si>
    <t>11.05.2016</t>
  </si>
  <si>
    <t>18.07.2017</t>
  </si>
  <si>
    <t>08.09.2017</t>
  </si>
  <si>
    <t>30.03.2021</t>
  </si>
  <si>
    <t>Specimen signature</t>
  </si>
  <si>
    <t>28.04.2008</t>
  </si>
  <si>
    <t>NBS Correspondences</t>
  </si>
  <si>
    <t>22.07.2016</t>
  </si>
  <si>
    <t>09.06.2017</t>
  </si>
  <si>
    <t>Vol-1</t>
  </si>
  <si>
    <t>Roles and Responsibilities</t>
  </si>
  <si>
    <t>05.05.2016</t>
  </si>
  <si>
    <t>08.02.2016</t>
  </si>
  <si>
    <t>Furniture for DAS Control Center (Efacec Scope)</t>
  </si>
  <si>
    <t>02.01.2016</t>
  </si>
  <si>
    <t>09.03.2016</t>
  </si>
  <si>
    <t>Overseas Training Program (OTP) / RTI</t>
  </si>
  <si>
    <t>29.12.2011</t>
  </si>
  <si>
    <t>24.12.2020</t>
  </si>
  <si>
    <t>Travel Approval for US VISA for OJT Participants</t>
  </si>
  <si>
    <t>08.02.2015</t>
  </si>
  <si>
    <t>28.10.2015</t>
  </si>
  <si>
    <t>VPS SAT and Commissioning at BICC-1</t>
  </si>
  <si>
    <t>25.06.2016</t>
  </si>
  <si>
    <t>29.12.2018</t>
  </si>
  <si>
    <t>NBS Equipment - BCC1</t>
  </si>
  <si>
    <t>20.03.2015</t>
  </si>
  <si>
    <t>04.01.2017</t>
  </si>
  <si>
    <t>DAS FAT documents Correspondences</t>
  </si>
  <si>
    <t>21.05.2012</t>
  </si>
  <si>
    <t>17.05.2016</t>
  </si>
  <si>
    <t>Committee for Cost Escalation Proposal of Efacec</t>
  </si>
  <si>
    <t>06.07.2016</t>
  </si>
  <si>
    <t>24.04.2018</t>
  </si>
  <si>
    <t>DAS Pkg-1 Training</t>
  </si>
  <si>
    <t>06.01.2012</t>
  </si>
  <si>
    <t>18.08.2018</t>
  </si>
  <si>
    <t>DAS Capacity Building</t>
  </si>
  <si>
    <t>08.03.2010</t>
  </si>
  <si>
    <t>02.05.2015</t>
  </si>
  <si>
    <t>Package-1 Vol 2</t>
  </si>
  <si>
    <t>22.12.2010</t>
  </si>
  <si>
    <t>17.03.2011</t>
  </si>
  <si>
    <t>Vol-2</t>
  </si>
  <si>
    <t>Package-1 Vol 3</t>
  </si>
  <si>
    <t>31.03.2011</t>
  </si>
  <si>
    <t>07.07.2011</t>
  </si>
  <si>
    <t>Vol-3</t>
  </si>
  <si>
    <t>Package-1 Vol 4</t>
  </si>
  <si>
    <t>05.01.2011</t>
  </si>
  <si>
    <t>03.07.2012</t>
  </si>
  <si>
    <t>Vol-4</t>
  </si>
  <si>
    <t>Package-1 Vol 5</t>
  </si>
  <si>
    <t>12.06.2012</t>
  </si>
  <si>
    <t>24.01.2013</t>
  </si>
  <si>
    <t>Vol-5</t>
  </si>
  <si>
    <t>Package-1 Vol 6</t>
  </si>
  <si>
    <t>21.03.2013</t>
  </si>
  <si>
    <t>07.05.2014</t>
  </si>
  <si>
    <t>Vol-6</t>
  </si>
  <si>
    <t>Package-1 Vol 7</t>
  </si>
  <si>
    <t>27.08.2014</t>
  </si>
  <si>
    <t>07.05.2015</t>
  </si>
  <si>
    <t>Vol-7</t>
  </si>
  <si>
    <t>Package-1 Vol 8</t>
  </si>
  <si>
    <t>02.10.2015</t>
  </si>
  <si>
    <t>21.04.2016</t>
  </si>
  <si>
    <t>Vol-8</t>
  </si>
  <si>
    <t>Package-1 Vol 9</t>
  </si>
  <si>
    <t>23.04.2016</t>
  </si>
  <si>
    <t>30.08.2016</t>
  </si>
  <si>
    <t>Vol-9</t>
  </si>
  <si>
    <t>Package-1 Vol 10</t>
  </si>
  <si>
    <t>27.08.2016</t>
  </si>
  <si>
    <t>04.11.2016</t>
  </si>
  <si>
    <t>Vol-10</t>
  </si>
  <si>
    <t>Package-1 Vol 11</t>
  </si>
  <si>
    <t>08.11.2016</t>
  </si>
  <si>
    <t>31.06.2017</t>
  </si>
  <si>
    <t>Vol-11</t>
  </si>
  <si>
    <t>Package-1 Vol 12</t>
  </si>
  <si>
    <t>19.01.2017</t>
  </si>
  <si>
    <t>24.05.2017</t>
  </si>
  <si>
    <t>Vol-12</t>
  </si>
  <si>
    <t>Package-1 Vol 13</t>
  </si>
  <si>
    <t>23.03.2017</t>
  </si>
  <si>
    <t>23.10.2017</t>
  </si>
  <si>
    <t>Vol-13</t>
  </si>
  <si>
    <t>Package-1 Vol 14</t>
  </si>
  <si>
    <t>20.10.2017</t>
  </si>
  <si>
    <t>27.04.2018</t>
  </si>
  <si>
    <t>Vol-14</t>
  </si>
  <si>
    <t>Package-1 Vol 15</t>
  </si>
  <si>
    <t>28.04.2018</t>
  </si>
  <si>
    <t>19.03.2019</t>
  </si>
  <si>
    <t>Vol-15</t>
  </si>
  <si>
    <t>Package-1 Vol 16</t>
  </si>
  <si>
    <t>05.02.2019</t>
  </si>
  <si>
    <t>11.01.2021</t>
  </si>
  <si>
    <t>Vol-16</t>
  </si>
  <si>
    <t>Package-1 Vol 17</t>
  </si>
  <si>
    <t>05.03.2022(Running file)</t>
  </si>
  <si>
    <t>Vol-17</t>
  </si>
  <si>
    <t>Package-1 Cost Escalation</t>
  </si>
  <si>
    <t>24.05.2015</t>
  </si>
  <si>
    <t>16.02.2018</t>
  </si>
  <si>
    <t>Change proposals and change order</t>
  </si>
  <si>
    <t>22.10.2012</t>
  </si>
  <si>
    <t>12.12.2016</t>
  </si>
  <si>
    <t>DAS Design Document Approval Vol 1</t>
  </si>
  <si>
    <t>20.11.2012</t>
  </si>
  <si>
    <t>27.07.2013</t>
  </si>
  <si>
    <t>DAS Design Document Approval Vol 2</t>
  </si>
  <si>
    <t>13.03.2015</t>
  </si>
  <si>
    <t>Efacec Taxes and Duties Reimburesement</t>
  </si>
  <si>
    <t>08.07.2016</t>
  </si>
  <si>
    <t>08.12.2017</t>
  </si>
  <si>
    <t>OJT Correspondence Vol-1</t>
  </si>
  <si>
    <t>09.08.2012</t>
  </si>
  <si>
    <t>25.03.2015</t>
  </si>
  <si>
    <t>OJT Correspondence Vol-2</t>
  </si>
  <si>
    <t>23.07.2015</t>
  </si>
  <si>
    <t>29.01.2016</t>
  </si>
  <si>
    <t>Justlaw file on CE</t>
  </si>
  <si>
    <t>21.01.2011</t>
  </si>
  <si>
    <t>10.10.2019</t>
  </si>
  <si>
    <t>DAS Package-1 Efacec Insurance</t>
  </si>
  <si>
    <t>05.10.2015</t>
  </si>
  <si>
    <t>License for ICCP Connectivity between KPTCL SCADA and BESCOM DAS System</t>
  </si>
  <si>
    <t>1-509</t>
  </si>
  <si>
    <t>22.07.2009</t>
  </si>
  <si>
    <t>03.12.2015</t>
  </si>
  <si>
    <t>Vol-I</t>
  </si>
  <si>
    <t>510-837</t>
  </si>
  <si>
    <t>18.02.2016</t>
  </si>
  <si>
    <t>21.12.2016</t>
  </si>
  <si>
    <t>Vol-II</t>
  </si>
  <si>
    <t>838-1276</t>
  </si>
  <si>
    <t>29.12.2016</t>
  </si>
  <si>
    <t>06.04.2017</t>
  </si>
  <si>
    <t>Vol-III</t>
  </si>
  <si>
    <t>1277-1773</t>
  </si>
  <si>
    <t>18.05.2019</t>
  </si>
  <si>
    <t>Vol-IV</t>
  </si>
  <si>
    <t>1774-1879</t>
  </si>
  <si>
    <t>18.09.2019</t>
  </si>
  <si>
    <t>04.11.2020(Running File)</t>
  </si>
  <si>
    <t>Vol-V</t>
  </si>
  <si>
    <t>Contract Amendments-76th BOD BESCOM</t>
  </si>
  <si>
    <t>20.06.08</t>
  </si>
  <si>
    <t>09.12.16</t>
  </si>
  <si>
    <t>Board agenda &amp; Resolution</t>
  </si>
  <si>
    <t>06.07.15</t>
  </si>
  <si>
    <t>31.12.2012</t>
  </si>
  <si>
    <t>20.07.2020(Running File)</t>
  </si>
  <si>
    <t>Board agenda note for PMC contract Extension</t>
  </si>
  <si>
    <t>18.10.12</t>
  </si>
  <si>
    <t>16.02.13</t>
  </si>
  <si>
    <t>EFACEC Invoices BC 46/1322/AGM(F&amp;C)</t>
  </si>
  <si>
    <t>02.08.2013</t>
  </si>
  <si>
    <t>Implementation charge for 50 nos package ii c pertaining to 
M/S EFACEC</t>
  </si>
  <si>
    <t>21.03.2014</t>
  </si>
  <si>
    <t>10.10.2013</t>
  </si>
  <si>
    <t>Internet connections to EFACEC ACS local team at BCC-1 building</t>
  </si>
  <si>
    <t>20.01.2016</t>
  </si>
  <si>
    <t>File No: 140</t>
  </si>
  <si>
    <t>Negotiation with PMC</t>
  </si>
  <si>
    <t xml:space="preserve">16.08.2012 </t>
  </si>
  <si>
    <t>30.03.2013</t>
  </si>
  <si>
    <t>Amendment to Contract agreement for PMC services contract of
DAS project contract order No:923/2008-09 dt 20.06.08</t>
  </si>
  <si>
    <t>16.04.2013</t>
  </si>
  <si>
    <t>23.01.2010</t>
  </si>
  <si>
    <t>General Correspondances 2591-T</t>
  </si>
  <si>
    <t>19.02.2009</t>
  </si>
  <si>
    <t>21.02.2009</t>
  </si>
  <si>
    <t>DAS general correspondances 2591-T1</t>
  </si>
  <si>
    <t>14.12.2009</t>
  </si>
  <si>
    <t>21.06.2011</t>
  </si>
  <si>
    <t>DAC Simulator invoice return Pkg-1: DAS Master station, communication system and control center facilities</t>
  </si>
  <si>
    <t>22.08.2014</t>
  </si>
  <si>
    <t>13.08.2014</t>
  </si>
  <si>
    <t>MD, BESCOM appointment to PMC and EFACEC GM(DAS &amp; SD)/BC-46/2013-14</t>
  </si>
  <si>
    <t>22.02.2014</t>
  </si>
  <si>
    <t>12.01.2015</t>
  </si>
  <si>
    <t>JICA correspondance-PMC</t>
  </si>
  <si>
    <t>30.05.2008</t>
  </si>
  <si>
    <t>Wi-Fi Network for DAS Office</t>
  </si>
  <si>
    <t>30.09.2014</t>
  </si>
  <si>
    <t>12.01.2022(Running File)</t>
  </si>
  <si>
    <t>IT Correspondence</t>
  </si>
  <si>
    <t>26.06.2018</t>
  </si>
  <si>
    <t>21.04.2022(Running File)</t>
  </si>
  <si>
    <t>Personnel Risk Assessment</t>
  </si>
  <si>
    <t>17.01.2019</t>
  </si>
  <si>
    <t>17.05.2021(Running File)</t>
  </si>
  <si>
    <t>Hard disk procurement for HP workstations</t>
  </si>
  <si>
    <t>28.02.2022(Running File)</t>
  </si>
  <si>
    <t>HP 3PAR Storage Array</t>
  </si>
  <si>
    <t>12.05.2020</t>
  </si>
  <si>
    <t>25.10.2021(Running file)</t>
  </si>
  <si>
    <t>DAS Upgradation in Bengaluru City</t>
  </si>
  <si>
    <t>16.03.2022</t>
  </si>
  <si>
    <t>09.06.2022(Running file)</t>
  </si>
  <si>
    <t>File No: 391</t>
  </si>
  <si>
    <t>PMC payment details</t>
  </si>
  <si>
    <t>09.03.2009</t>
  </si>
  <si>
    <t>18.07.2014</t>
  </si>
  <si>
    <t>PMC -RESOURCES UPDATE BC-19/16-17</t>
  </si>
  <si>
    <t>03.05.2008</t>
  </si>
  <si>
    <t>01.01.2019</t>
  </si>
  <si>
    <t>File No: 146</t>
  </si>
  <si>
    <t>BOARD Agenda for extension of PMC contract</t>
  </si>
  <si>
    <t>01.03.2013</t>
  </si>
  <si>
    <t>03.10.2013</t>
  </si>
  <si>
    <t>Board agenda /18.2.2015-16</t>
  </si>
  <si>
    <t>11.07.2016</t>
  </si>
  <si>
    <t>07.05.2016</t>
  </si>
  <si>
    <t>M/S NIIT GIS Ltd, Arc GIS 9.3.1 Licenced software legal vetting</t>
  </si>
  <si>
    <t>07.04.14</t>
  </si>
  <si>
    <t>File No: 392</t>
  </si>
  <si>
    <t>DAS-PMC CV copies</t>
  </si>
  <si>
    <t>File No: 147</t>
  </si>
  <si>
    <t>BESCOM Board AGENDA PMC Extn Contract II</t>
  </si>
  <si>
    <t>20.06.2008</t>
  </si>
  <si>
    <t>31.03.2014</t>
  </si>
  <si>
    <t>File No: 71</t>
  </si>
  <si>
    <t>AUDIT Remarks _PMC</t>
  </si>
  <si>
    <t>22.03.2013</t>
  </si>
  <si>
    <t>06.05.2013</t>
  </si>
  <si>
    <t>PMC Visit GM(DAS &amp; SG) (BC-19/14-15)</t>
  </si>
  <si>
    <t>06.07.2014</t>
  </si>
  <si>
    <t>06.10.2014</t>
  </si>
  <si>
    <t xml:space="preserve">PMC Correspondences </t>
  </si>
  <si>
    <t>08.11.13</t>
  </si>
  <si>
    <t>18.11.13</t>
  </si>
  <si>
    <t>File No: 134</t>
  </si>
  <si>
    <t xml:space="preserve">PMC-KEMA reports on communication pricing and financial impact-Board Resolution                                                                                                                                                                            </t>
  </si>
  <si>
    <t>01.04.2003</t>
  </si>
  <si>
    <t>15.01.2013</t>
  </si>
  <si>
    <t>Agenda-PMC-Revision of Mandays June -16</t>
  </si>
  <si>
    <t>16.02.2016</t>
  </si>
  <si>
    <t>21.05.2016</t>
  </si>
  <si>
    <t>File No: 142</t>
  </si>
  <si>
    <t>Contract Order-Amendment Vol II</t>
  </si>
  <si>
    <t>14.08.2012</t>
  </si>
  <si>
    <t>20.07.2013</t>
  </si>
  <si>
    <t>Reallocation of budget -JICA</t>
  </si>
  <si>
    <t>22.12.2016</t>
  </si>
  <si>
    <t>PMC -VOL-3</t>
  </si>
  <si>
    <t>16.12.2014</t>
  </si>
  <si>
    <t>PMC -Invoices NOV -2013 onwards</t>
  </si>
  <si>
    <t>12.11.2012</t>
  </si>
  <si>
    <t>12.11.2014</t>
  </si>
  <si>
    <t>PMC- Vol-4</t>
  </si>
  <si>
    <t>28.01.2016</t>
  </si>
  <si>
    <t>File No: 18</t>
  </si>
  <si>
    <t xml:space="preserve">KEMA certificate </t>
  </si>
  <si>
    <t>04.04.2013</t>
  </si>
  <si>
    <t>10.04.2013</t>
  </si>
  <si>
    <t>PMC Agenda and Resolution</t>
  </si>
  <si>
    <t>03.04.2008</t>
  </si>
  <si>
    <t>01.02.2014</t>
  </si>
  <si>
    <t>ATR for BoD held on 07/09/2017</t>
  </si>
  <si>
    <t>13.10.2017</t>
  </si>
  <si>
    <t>CPRI Invoices</t>
  </si>
  <si>
    <t>20.03.2016</t>
  </si>
  <si>
    <t>01.01.2016</t>
  </si>
  <si>
    <t>PMC Invoice processing- Jan, Feb, Mar &amp; April 2017</t>
  </si>
  <si>
    <t>29.06.2017</t>
  </si>
  <si>
    <t>PMC services</t>
  </si>
  <si>
    <t>15.04.2015</t>
  </si>
  <si>
    <t>22.04.2015</t>
  </si>
  <si>
    <t>PMC Re-appropriation of Man-days</t>
  </si>
  <si>
    <t>29.06.2019</t>
  </si>
  <si>
    <t>31.03.2019</t>
  </si>
  <si>
    <t>PMC Invoice copies -I</t>
  </si>
  <si>
    <t>25.11.2013</t>
  </si>
  <si>
    <t>25.04.2018</t>
  </si>
  <si>
    <t>PMC Invoice processing</t>
  </si>
  <si>
    <t>01.08.2017</t>
  </si>
  <si>
    <t>22.06.2020</t>
  </si>
  <si>
    <t>PMC File VOL- 5</t>
  </si>
  <si>
    <t>13.07.2021</t>
  </si>
  <si>
    <t>Returning of KEMA invoices</t>
  </si>
  <si>
    <t>18.01.2018</t>
  </si>
  <si>
    <t>22.02.2018</t>
  </si>
  <si>
    <t>GIS-Related documents 2592-5</t>
  </si>
  <si>
    <t>21.02.2007</t>
  </si>
  <si>
    <t>28.08.2007</t>
  </si>
  <si>
    <t>DAS map activity -pkg-1 GM(DAS)/BC-46/13-14</t>
  </si>
  <si>
    <t>17.12.13</t>
  </si>
  <si>
    <t>31.12.13</t>
  </si>
  <si>
    <t>GIS data</t>
  </si>
  <si>
    <t>19.09.13</t>
  </si>
  <si>
    <t>29.10.2013</t>
  </si>
  <si>
    <t>Request for direction to trucate the S/S and feeder names contectivity more than 19 character in ALDC</t>
  </si>
  <si>
    <t>30.01.16</t>
  </si>
  <si>
    <t>GIS MOM-19.03.2014 GM(DAS &amp;SG)/BC-46/2013-14</t>
  </si>
  <si>
    <t>04.04.2014</t>
  </si>
  <si>
    <t>Attributes of DAS equipments</t>
  </si>
  <si>
    <t>29.05.2013</t>
  </si>
  <si>
    <t>02.07.2014</t>
  </si>
  <si>
    <t>Feed back forms on Manuals (DAS work shop) 27-3-2016</t>
  </si>
  <si>
    <t>Station Details</t>
  </si>
  <si>
    <t>03.12.2014</t>
  </si>
  <si>
    <t>29.11.2014</t>
  </si>
  <si>
    <t>GIS Correspondence</t>
  </si>
  <si>
    <t>09.04.2012</t>
  </si>
  <si>
    <t>19.06.2014</t>
  </si>
  <si>
    <t>16.05.2016</t>
  </si>
  <si>
    <t>11.04.2016</t>
  </si>
  <si>
    <t>19.08.2015</t>
  </si>
  <si>
    <t>GIS Mom File</t>
  </si>
  <si>
    <t>29.11.2013</t>
  </si>
  <si>
    <t>01.02.2018( Running)</t>
  </si>
  <si>
    <t>GIS error report</t>
  </si>
  <si>
    <t>08.10.2015</t>
  </si>
  <si>
    <t>GIS Validation for Golive pilot substation</t>
  </si>
  <si>
    <t>15.03.2017</t>
  </si>
  <si>
    <t>Final Automated DAS points</t>
  </si>
  <si>
    <t>DAS-SAT C&amp;DS subsystem</t>
  </si>
  <si>
    <t>23.08.2017</t>
  </si>
  <si>
    <t>31.08.2017</t>
  </si>
  <si>
    <t>Broadband connection to C&amp;DS in BICC2 Rajajinagar</t>
  </si>
  <si>
    <t>15.05.2021</t>
  </si>
  <si>
    <t>File handedover to Accounts</t>
  </si>
  <si>
    <t>ICCP issues to be resolved</t>
  </si>
  <si>
    <t>15.10.2018</t>
  </si>
  <si>
    <t>NOM handover report</t>
  </si>
  <si>
    <t>25.07.2019</t>
  </si>
  <si>
    <t>Functionalities made available to operations team</t>
  </si>
  <si>
    <t>13.02.2019</t>
  </si>
  <si>
    <t>20.10.2020 Running file</t>
  </si>
  <si>
    <t>File no:83</t>
  </si>
  <si>
    <t xml:space="preserve">11KV Feeder Breaker Control-1 </t>
  </si>
  <si>
    <t>10.07.2012</t>
  </si>
  <si>
    <t>20.01.2021</t>
  </si>
  <si>
    <t>Volume1</t>
  </si>
  <si>
    <t xml:space="preserve">11KV Feeder Breaker Control </t>
  </si>
  <si>
    <t>04.03.2009</t>
  </si>
  <si>
    <t>24.06.2022 Running file</t>
  </si>
  <si>
    <t>Volume2</t>
  </si>
  <si>
    <t>ICCP Points KPTCL -DAS</t>
  </si>
  <si>
    <t xml:space="preserve"> 24.06.2022 Running file</t>
  </si>
  <si>
    <t>Outage Management System / CCCS</t>
  </si>
  <si>
    <t>13.03.2013</t>
  </si>
  <si>
    <t>02.06.2021 Running file</t>
  </si>
  <si>
    <t>Volume- II</t>
  </si>
  <si>
    <t>Volume- III</t>
  </si>
  <si>
    <t>Details of RTU Package II &amp; CS(Maintenance)</t>
  </si>
  <si>
    <t>Sl. No.</t>
  </si>
  <si>
    <t>File No.</t>
  </si>
  <si>
    <t>Subject</t>
  </si>
  <si>
    <t>File page No.</t>
  </si>
  <si>
    <t>File start date</t>
  </si>
  <si>
    <t>File End date</t>
  </si>
  <si>
    <t>File transfer</t>
  </si>
  <si>
    <t xml:space="preserve"> File destoryed date</t>
  </si>
  <si>
    <t>Remarks</t>
  </si>
  <si>
    <t>2595B1(a)</t>
  </si>
  <si>
    <t>Package II A M/s ABB Ltd, Bangalore</t>
  </si>
  <si>
    <t>volume 1: RTUs for Existing and New RMUs</t>
  </si>
  <si>
    <t>9.4.2010</t>
  </si>
  <si>
    <t>6.1.2012</t>
  </si>
  <si>
    <t>_</t>
  </si>
  <si>
    <t>volume 2 : RTUs for Existing and New RMUs</t>
  </si>
  <si>
    <t>21.2.2012</t>
  </si>
  <si>
    <t>17.8.2013</t>
  </si>
  <si>
    <t>volume 3 : RTUs for Existing and New RMUs</t>
  </si>
  <si>
    <t>19.8.2013</t>
  </si>
  <si>
    <t>04.01.2020</t>
  </si>
  <si>
    <t>volume 4 : RTUs for Existing and New RMUs</t>
  </si>
  <si>
    <t>04.1.2020</t>
  </si>
  <si>
    <t>2595B2(a)</t>
  </si>
  <si>
    <t>Package II B M/s CGL, Gurgoan</t>
  </si>
  <si>
    <t>13.9.2012</t>
  </si>
  <si>
    <t>1.10.2012</t>
  </si>
  <si>
    <t>10.4.2013</t>
  </si>
  <si>
    <t>21.5.2013</t>
  </si>
  <si>
    <t>18.3.2015</t>
  </si>
  <si>
    <t>25.3.2015</t>
  </si>
  <si>
    <t>20.05.2019</t>
  </si>
  <si>
    <t>volume 5: RTUs for Existing and New RMUs</t>
  </si>
  <si>
    <t>13.11.2020</t>
  </si>
  <si>
    <t>Package II C M/s Efacec, Portugal</t>
  </si>
  <si>
    <t>9.10.2010</t>
  </si>
  <si>
    <t>22.6.2012</t>
  </si>
  <si>
    <t>13.7.2012</t>
  </si>
  <si>
    <t>15.3.2013</t>
  </si>
  <si>
    <t>2.4.2013</t>
  </si>
  <si>
    <t>3.7.2015</t>
  </si>
  <si>
    <t>19.11.2020</t>
  </si>
  <si>
    <t>CS Maintenance</t>
  </si>
  <si>
    <t>CS Warranty Services</t>
  </si>
  <si>
    <t>16.09.2019</t>
  </si>
  <si>
    <t>15.03.2021</t>
  </si>
  <si>
    <t>CS Tower Maintenance</t>
  </si>
  <si>
    <t>18.08.2020</t>
  </si>
  <si>
    <t>Communication System Warranty Maintenance
(Repair &amp; Return of Faulty materials)</t>
  </si>
  <si>
    <t>15.03.2019</t>
  </si>
  <si>
    <t>Maintenance of Diesel Generator Installed in Communication Tower</t>
  </si>
  <si>
    <t>22.12.2017</t>
  </si>
  <si>
    <t>Correspondance with WPC</t>
  </si>
  <si>
    <t>volume 1: Correspondance with WPC</t>
  </si>
  <si>
    <t>13.09.2012</t>
  </si>
  <si>
    <t>12.06.2013</t>
  </si>
  <si>
    <t>volume 2: Correspondance with WPC</t>
  </si>
  <si>
    <t>13.06.2013</t>
  </si>
  <si>
    <t>25.10.2013</t>
  </si>
  <si>
    <t>volume 3: Correspondance with WPC</t>
  </si>
  <si>
    <t>18.11.2013</t>
  </si>
  <si>
    <t>25.06.2014</t>
  </si>
  <si>
    <t>volume 4: Correspondance with WPC</t>
  </si>
  <si>
    <t>05.12.2015</t>
  </si>
  <si>
    <t>volume 5: Correspondance with WPC</t>
  </si>
  <si>
    <t>19.04.2016</t>
  </si>
  <si>
    <t>volume 6: Correspondance with WPC</t>
  </si>
  <si>
    <t>02.05.2016</t>
  </si>
  <si>
    <t>volume 7: Correspondance with WPC</t>
  </si>
  <si>
    <t>31.05.2018</t>
  </si>
  <si>
    <t>GOK</t>
  </si>
  <si>
    <t>Correspondance with GOK</t>
  </si>
  <si>
    <t>volume 1: Correspondance with GOK</t>
  </si>
  <si>
    <t>04.01.2010</t>
  </si>
  <si>
    <t>10.01.2011</t>
  </si>
  <si>
    <t>volume 2: Correspondance with GOK</t>
  </si>
  <si>
    <t>08.02.2011</t>
  </si>
  <si>
    <t>06.06.2012</t>
  </si>
  <si>
    <t>volume 3: Correspondance with GOK</t>
  </si>
  <si>
    <t>05.07.2012</t>
  </si>
  <si>
    <t>13.02.2014</t>
  </si>
  <si>
    <t>volume 4: Correspondance with GOK</t>
  </si>
  <si>
    <t>14.12.2015</t>
  </si>
  <si>
    <t>volume 5: Correspondance with GOK</t>
  </si>
  <si>
    <t>08.01.2016</t>
  </si>
  <si>
    <t>07.03.2017</t>
  </si>
  <si>
    <t>volume 6: Correspondance with GOK</t>
  </si>
  <si>
    <t>18.03.2017</t>
  </si>
  <si>
    <t>12.02.2019</t>
  </si>
  <si>
    <t>volume 7: Correspondance with GOK</t>
  </si>
  <si>
    <t>12.03.2019</t>
  </si>
  <si>
    <t>07.06.2021</t>
  </si>
  <si>
    <t>volume 8: Correspondance with GOK</t>
  </si>
  <si>
    <t>07.07.2021</t>
  </si>
  <si>
    <t>JICA</t>
  </si>
  <si>
    <t>Progress report to JICA</t>
  </si>
  <si>
    <t>volume 1: Progress report to JICA</t>
  </si>
  <si>
    <t>25.08.2007</t>
  </si>
  <si>
    <t>05.04.2013</t>
  </si>
  <si>
    <t>volume 2: Progress report to JICA</t>
  </si>
  <si>
    <t>05.01.2013</t>
  </si>
  <si>
    <t>volume 3: Progress report to JICA</t>
  </si>
  <si>
    <t>27.05.2021</t>
  </si>
  <si>
    <t>volume 4: Progress report to JICA</t>
  </si>
  <si>
    <t>Details of files list  pertainiung to DGM-2 Section, DAS,  BESCOM, Corporate Office, Bangalore</t>
  </si>
  <si>
    <t>2595- H4</t>
  </si>
  <si>
    <t>AMC of Schneider 3 Way RMUs</t>
  </si>
  <si>
    <t>25.05.2019</t>
  </si>
  <si>
    <t>AMC of CGL 5 Way RMUs</t>
  </si>
  <si>
    <t>AMC of Siemens 5 Way RMUs</t>
  </si>
  <si>
    <t>2595-D</t>
  </si>
  <si>
    <t>Package IV: Main File -  
Volume I: New RMUs (Pkg IVA, IV &amp; IVC)</t>
  </si>
  <si>
    <t>06.01.2010</t>
  </si>
  <si>
    <t>29.09.2010</t>
  </si>
  <si>
    <t>Package IV: Main File -  
Volume II: New RMUs (Pkg IVA, IV &amp; IVC)</t>
  </si>
  <si>
    <t>04.10.2010</t>
  </si>
  <si>
    <t>21.02.2013</t>
  </si>
  <si>
    <t>Package IV: Main File -  
Volume III: New RMUs (Pkg IVA, IV &amp; IVC)</t>
  </si>
  <si>
    <t>25.02.2013</t>
  </si>
  <si>
    <t>04.09.2013</t>
  </si>
  <si>
    <t>Package IV: Main File -  
Volume IV: New RMUs (Pkg IVA, IV &amp; IVC)</t>
  </si>
  <si>
    <t>25.09.2013</t>
  </si>
  <si>
    <t>26.05.2014</t>
  </si>
  <si>
    <t>Package IV: Main File -  
Volume V: New RMUs (Pkg IVA, IV &amp; IVC)</t>
  </si>
  <si>
    <t>04.07.2014</t>
  </si>
  <si>
    <t>Running File</t>
  </si>
  <si>
    <t>2595-D1</t>
  </si>
  <si>
    <t>Package IV A  – Schneider  
(Firm File)  Volume I: M/s Schneider Electric Infrastructiye Limited, Hyderbad</t>
  </si>
  <si>
    <t>07.03.2010</t>
  </si>
  <si>
    <t>29.08.2012</t>
  </si>
  <si>
    <t>Package IV A  – Schneider  
(Firm File)  Volume II: M/s Schneider Electric Infrastructure Limited, Hyderbad</t>
  </si>
  <si>
    <t>03.09.2012</t>
  </si>
  <si>
    <t>01.07.2013</t>
  </si>
  <si>
    <t>Package IV A  – Schneider  
(Firm File)  Volume III: M/s Schneider Electric Infrastructiye Limited, Hyderbad</t>
  </si>
  <si>
    <t>21.07.2013</t>
  </si>
  <si>
    <t>2595-D2</t>
  </si>
  <si>
    <t>Package IVB  –  CGL 
(Firm File) Volume I: M/s CGL, Nashik</t>
  </si>
  <si>
    <t>17.02.2010</t>
  </si>
  <si>
    <t>06.08.2012</t>
  </si>
  <si>
    <t>Package IVB  –  CGL 
(Firm File) Volume II: M/s CGL, Nashik</t>
  </si>
  <si>
    <t>08.08.2012</t>
  </si>
  <si>
    <t>21.12.2012</t>
  </si>
  <si>
    <t>Package IVB  –  CGL 
(Firm File) Volume III: M/s CGL, Nashik</t>
  </si>
  <si>
    <t>23.12.2012</t>
  </si>
  <si>
    <t>04.06.2013</t>
  </si>
  <si>
    <t>Package IVB  –  CGL 
(Firm File) Volume IV: M/s CGL, Nashik</t>
  </si>
  <si>
    <t>19.10.2013</t>
  </si>
  <si>
    <t>18.01.2016</t>
  </si>
  <si>
    <t>Package IVB  –  CGL 
(Firm File) Volume V: M/s CGL, Nashik</t>
  </si>
  <si>
    <t>2595-D3</t>
  </si>
  <si>
    <t>Package IVC  –  Siemens 
(Firm File) Volume I: Siemens Ltd., Chennai</t>
  </si>
  <si>
    <t>10.02.2010</t>
  </si>
  <si>
    <t>10.10.2012</t>
  </si>
  <si>
    <t>Package IVC  –  Siemens 
(Firm File) Volume II: Siemens Ltd., Chennai</t>
  </si>
  <si>
    <t>14.08.2014</t>
  </si>
  <si>
    <t>Package IVC  –  Siemens 
(Firm File) Volume III: Siemens Ltd., Chennai</t>
  </si>
  <si>
    <t>08.09.2014</t>
  </si>
  <si>
    <t>2595–G1</t>
  </si>
  <si>
    <t>Package VII Main File - 
Volume I: M/s L&amp;T, Chennai</t>
  </si>
  <si>
    <t>28.01.2010</t>
  </si>
  <si>
    <t>Package VII Main File - 
Volume II: M/s L&amp;T, Chennai</t>
  </si>
  <si>
    <t>17.01.2011</t>
  </si>
  <si>
    <t>11.01.2013</t>
  </si>
  <si>
    <t>Package VII Main File - 
Volume III: M/s L&amp;T, Chennai</t>
  </si>
  <si>
    <t>05.10.2013</t>
  </si>
  <si>
    <t>02.09.2014</t>
  </si>
  <si>
    <t>Package VII Main File - 
Volume IV: M/s L&amp;T, Chennai</t>
  </si>
  <si>
    <t>12.09.2014</t>
  </si>
  <si>
    <t>2595–G2</t>
  </si>
  <si>
    <t>OAC/ FAC  Package IV</t>
  </si>
  <si>
    <t>30.1.2018</t>
  </si>
  <si>
    <t>C1</t>
  </si>
  <si>
    <t>Line Reclossers and load break switches package IIIA , M/s P&amp;C Technologies, Korea (Vol-1)</t>
  </si>
  <si>
    <t>1-407</t>
  </si>
  <si>
    <t>08.05.2019</t>
  </si>
  <si>
    <t>06.10.2010</t>
  </si>
  <si>
    <t>Line Reclossers and load break switches package IIIA , M/s P&amp;C Technologies, Korea (Vol-2)</t>
  </si>
  <si>
    <t>408-825</t>
  </si>
  <si>
    <t>08.07.2011</t>
  </si>
  <si>
    <t>Line Reclossers and load break switches package IIIA , M/s P&amp;C Technologies, Korea (Vol-3)</t>
  </si>
  <si>
    <t>826-1263</t>
  </si>
  <si>
    <t>01.08.2013</t>
  </si>
  <si>
    <t>Line Reclossers and load break switches package IIIA , M/s P&amp;C Technologies, Korea (Vol-4)</t>
  </si>
  <si>
    <t>1264-1661</t>
  </si>
  <si>
    <t>Line Reclossers and load break switches package IIIA , M/s P&amp;C Technologies, Korea (Vol-5)</t>
  </si>
  <si>
    <t>1662-1978</t>
  </si>
  <si>
    <t>14.05.2015</t>
  </si>
  <si>
    <t>Line Reclossers and load break switches package IIIA , M/s P&amp;C Technologies, Korea (Vol-6)</t>
  </si>
  <si>
    <t>1979-2425</t>
  </si>
  <si>
    <t>18.01.2017</t>
  </si>
  <si>
    <t>Line Reclossers and load break switches package IIIA , M/s P&amp;C Technologies, Korea (Vol-7)</t>
  </si>
  <si>
    <t>2426-2664</t>
  </si>
  <si>
    <t>C2</t>
  </si>
  <si>
    <t>Line Reclossers and load break switches package IIIB , M/s Entec , Korea(Vol-1)</t>
  </si>
  <si>
    <t>1-365</t>
  </si>
  <si>
    <t>24.12.2009</t>
  </si>
  <si>
    <t>26.11.2011</t>
  </si>
  <si>
    <t>Line Reclossers and load break switches package IIIB , M/s Entec , Korea(Vol-2)</t>
  </si>
  <si>
    <t>366-713</t>
  </si>
  <si>
    <t>25.11.2011</t>
  </si>
  <si>
    <t>14.08.2013</t>
  </si>
  <si>
    <t>Line Reclossers and load break switches package IIIB , M/s Entec , Korea(Vol-3)</t>
  </si>
  <si>
    <t>714-1133</t>
  </si>
  <si>
    <t>24.08.2013</t>
  </si>
  <si>
    <t>29.03.2014</t>
  </si>
  <si>
    <t>Line Reclossers and load break switches package IIIB , M/s Entec , Korea(Vol-4)</t>
  </si>
  <si>
    <t>1134-1578</t>
  </si>
  <si>
    <t>09.06.2014</t>
  </si>
  <si>
    <t>17.01.2017</t>
  </si>
  <si>
    <t>Line Reclossers and load break switches package IIIB , M/s Entec , Korea(Vol-5)</t>
  </si>
  <si>
    <t>1579-1800</t>
  </si>
  <si>
    <t>Construction of overhead Distribution Line Package VI (Vol-1)</t>
  </si>
  <si>
    <t>0-114</t>
  </si>
  <si>
    <t>16.03.2012</t>
  </si>
  <si>
    <t>20.07.2012</t>
  </si>
  <si>
    <t>Construction of overhead Distribution Line Package VI (Vol-2)</t>
  </si>
  <si>
    <t>115-548</t>
  </si>
  <si>
    <t>25.02.2011</t>
  </si>
  <si>
    <t>24.05.2013</t>
  </si>
  <si>
    <t>Construction of overhead Distribution Line Package VI (Vol-3)</t>
  </si>
  <si>
    <t>549-762</t>
  </si>
  <si>
    <t>10.06.2010</t>
  </si>
  <si>
    <t>22.03.2014</t>
  </si>
  <si>
    <t>Construction of overhead Distribution Line Package VI (Vol-4)</t>
  </si>
  <si>
    <t>763-1190</t>
  </si>
  <si>
    <t>01.04.2014</t>
  </si>
  <si>
    <t>09.04.2015</t>
  </si>
  <si>
    <t>Construction of overhead Distribution Line Package VI (Vol-5)</t>
  </si>
  <si>
    <t>1191-1806</t>
  </si>
  <si>
    <t>14.01.2015</t>
  </si>
  <si>
    <t>26.12.2016</t>
  </si>
  <si>
    <t>Construction of overhead Distribution Line Package VI (Vol-6)</t>
  </si>
  <si>
    <t>1807-1964</t>
  </si>
  <si>
    <t>27.12.2016</t>
  </si>
  <si>
    <t xml:space="preserve"> -</t>
  </si>
  <si>
    <t>Construction of overhead Distribution Line Package VI (Vol-7)</t>
  </si>
  <si>
    <t>1965-2282</t>
  </si>
  <si>
    <t>Construction of overhead Distribution Line Package VI (Closure)</t>
  </si>
  <si>
    <t>08.03.2019</t>
  </si>
  <si>
    <t>18.04.2020</t>
  </si>
  <si>
    <t>Procurement of batteries for LRC and LBS</t>
  </si>
  <si>
    <t>1-140</t>
  </si>
  <si>
    <t>26.05.2018</t>
  </si>
  <si>
    <t>Correspondance to O&amp;M Volume I</t>
  </si>
  <si>
    <t>1-242</t>
  </si>
  <si>
    <t>14.06.2018</t>
  </si>
  <si>
    <t>Package IIIA-DAS equipment shifting</t>
  </si>
  <si>
    <t>1-180</t>
  </si>
  <si>
    <t>17.05.2018</t>
  </si>
  <si>
    <t>Package IIIB-DAS equipment shifting</t>
  </si>
  <si>
    <t>1-80</t>
  </si>
  <si>
    <t>26.07.2018</t>
  </si>
  <si>
    <t>Invoices of Package IIIA Volume II</t>
  </si>
  <si>
    <t>1-566</t>
  </si>
  <si>
    <t>04.03.2011</t>
  </si>
  <si>
    <t>Invoices of Package IIIA Volume I</t>
  </si>
  <si>
    <t>1-324</t>
  </si>
  <si>
    <t>13.12.2012</t>
  </si>
  <si>
    <t>1-381</t>
  </si>
  <si>
    <t>Package IIIA-Operational Acceptance certificate</t>
  </si>
  <si>
    <t>1-398</t>
  </si>
  <si>
    <t>28.11.2017</t>
  </si>
  <si>
    <t>Package IIIB-Operational Acceptance certificate</t>
  </si>
  <si>
    <t>1-367</t>
  </si>
  <si>
    <t>13.11.2017</t>
  </si>
  <si>
    <t>DAS Contract IIIA-Erection and Charging of LRC/LBS</t>
  </si>
  <si>
    <t>1-107</t>
  </si>
  <si>
    <t>10.06.2019</t>
  </si>
  <si>
    <t>AMC of M/s P&amp;C make LRC/LBS Volume-I</t>
  </si>
  <si>
    <t>1-615</t>
  </si>
  <si>
    <t>29.08.2018</t>
  </si>
  <si>
    <t>08.07.2020</t>
  </si>
  <si>
    <t>AMC of M/s P&amp;C make LRC/LBS Volume-II</t>
  </si>
  <si>
    <t>616-742</t>
  </si>
  <si>
    <t>09.07.2020</t>
  </si>
  <si>
    <t>Contract Extension Package IIIA&amp;B</t>
  </si>
  <si>
    <t>1-409</t>
  </si>
  <si>
    <t>01.09.2015</t>
  </si>
  <si>
    <t>AMC of M/s Entec make LRC/LBS</t>
  </si>
  <si>
    <t>1-497</t>
  </si>
  <si>
    <t>Package IIIB- Contract Closure</t>
  </si>
  <si>
    <t>1-220</t>
  </si>
  <si>
    <t>23.09.2019</t>
  </si>
  <si>
    <t>2595 - H1</t>
  </si>
  <si>
    <r>
      <t xml:space="preserve">Package VA Correspondence
M/s. Eswari Electricals Pvt Ltd, Chennai
</t>
    </r>
    <r>
      <rPr>
        <b/>
        <sz val="11"/>
        <color theme="1"/>
        <rFont val="Calibri"/>
        <family val="2"/>
        <scheme val="minor"/>
      </rPr>
      <t>VOLUME I</t>
    </r>
  </si>
  <si>
    <t>17.10.2011</t>
  </si>
  <si>
    <t>14.05.2013</t>
  </si>
  <si>
    <r>
      <t xml:space="preserve">Package VA Correspondence
M/s. Eswari Electricals Pvt Ltd, Chennai
</t>
    </r>
    <r>
      <rPr>
        <b/>
        <sz val="11"/>
        <color theme="1"/>
        <rFont val="Calibri"/>
        <family val="2"/>
        <scheme val="minor"/>
      </rPr>
      <t>VOLUME II</t>
    </r>
  </si>
  <si>
    <t>30.11.2013</t>
  </si>
  <si>
    <t>2595 - H2</t>
  </si>
  <si>
    <r>
      <t xml:space="preserve">Package VB Correspondence
M/s. Schneider Electric Infrastructure Limited, Vadodara
</t>
    </r>
    <r>
      <rPr>
        <b/>
        <sz val="11"/>
        <color theme="1"/>
        <rFont val="Calibri"/>
        <family val="2"/>
        <scheme val="minor"/>
      </rPr>
      <t>VOLUME I</t>
    </r>
  </si>
  <si>
    <t>02.05.2012</t>
  </si>
  <si>
    <r>
      <t xml:space="preserve">Package VB Correspondence
M/s. Schneider Electric Infrastructure Limited, Vadodara
</t>
    </r>
    <r>
      <rPr>
        <b/>
        <sz val="11"/>
        <color theme="1"/>
        <rFont val="Calibri"/>
        <family val="2"/>
        <scheme val="minor"/>
      </rPr>
      <t>VOLUME II</t>
    </r>
  </si>
  <si>
    <t>04.12.2012</t>
  </si>
  <si>
    <t>26.11.2014</t>
  </si>
  <si>
    <r>
      <t xml:space="preserve">Package VB Correspondence
M/s. Schneider Electric Infrastructure Limited, Vadodara
</t>
    </r>
    <r>
      <rPr>
        <b/>
        <sz val="11"/>
        <color theme="1"/>
        <rFont val="Calibri"/>
        <family val="2"/>
        <scheme val="minor"/>
      </rPr>
      <t>VOLUME III</t>
    </r>
  </si>
  <si>
    <t>07.03.2015</t>
  </si>
  <si>
    <t>12.12.2018</t>
  </si>
  <si>
    <r>
      <t xml:space="preserve">Package VB Correspondence
M/s. Schneider Electric Infrastructure Limited, Vadodara
</t>
    </r>
    <r>
      <rPr>
        <b/>
        <sz val="11"/>
        <color theme="1"/>
        <rFont val="Calibri"/>
        <family val="2"/>
        <scheme val="minor"/>
      </rPr>
      <t>VOLUME IV</t>
    </r>
  </si>
  <si>
    <t>22.02.2019</t>
  </si>
  <si>
    <t>2595- H3</t>
  </si>
  <si>
    <t>Operational Acceptance file Package V</t>
  </si>
  <si>
    <t>02.02.2018</t>
  </si>
  <si>
    <r>
      <t xml:space="preserve">AMC of Schneider 5 Way RMUs
</t>
    </r>
    <r>
      <rPr>
        <b/>
        <sz val="11"/>
        <color theme="1"/>
        <rFont val="Calibri"/>
        <family val="2"/>
        <scheme val="minor"/>
      </rPr>
      <t>VOLUME I</t>
    </r>
  </si>
  <si>
    <t>25.11.2019</t>
  </si>
  <si>
    <r>
      <t xml:space="preserve">AMC of Schneider 5 Way RMUs
</t>
    </r>
    <r>
      <rPr>
        <b/>
        <sz val="11"/>
        <color theme="1"/>
        <rFont val="Calibri"/>
        <family val="2"/>
        <scheme val="minor"/>
      </rPr>
      <t>VOLUME II</t>
    </r>
  </si>
  <si>
    <t>10.01.2020</t>
  </si>
  <si>
    <t>AMC of Eswari 3 Way RMUs</t>
  </si>
  <si>
    <t xml:space="preserve">Details of files Maintained in DAS Accounts section </t>
  </si>
  <si>
    <t>S L no</t>
  </si>
  <si>
    <t>File No</t>
  </si>
  <si>
    <t>File page no</t>
  </si>
  <si>
    <t>File end date</t>
  </si>
  <si>
    <t xml:space="preserve">File transfer </t>
  </si>
  <si>
    <t>File destoyed date</t>
  </si>
  <si>
    <t>Efacec-I Package-1</t>
  </si>
  <si>
    <t>1940/F/P-1/1</t>
  </si>
  <si>
    <t>VOL-1  INVOICES OF EFACEC-I</t>
  </si>
  <si>
    <t>16.05.2011</t>
  </si>
  <si>
    <t>02.02.2013</t>
  </si>
  <si>
    <t>1940/F/P-1/2</t>
  </si>
  <si>
    <t>VOL-2  INVOICES OF EFACEC-I</t>
  </si>
  <si>
    <t>24.07.2013</t>
  </si>
  <si>
    <t>1940/F/P-1/3</t>
  </si>
  <si>
    <t xml:space="preserve"> VOL-3 INVOICES OF EFACEC-I</t>
  </si>
  <si>
    <t>02.12.2015</t>
  </si>
  <si>
    <t>1940/F/P-1/4</t>
  </si>
  <si>
    <t>VOL-4  INVOICES OF EFACEC-I</t>
  </si>
  <si>
    <t>24.02.2016</t>
  </si>
  <si>
    <t>1940/F/P-1/5</t>
  </si>
  <si>
    <t>VOL-5  INVOICES OF EFACEC-I</t>
  </si>
  <si>
    <t>25.11.2016</t>
  </si>
  <si>
    <t>1940/F/P-1/6</t>
  </si>
  <si>
    <t>VOL-6  INVOICES OF EFACEC-I</t>
  </si>
  <si>
    <t>03.06.2016</t>
  </si>
  <si>
    <t>1940/F/P-1/7</t>
  </si>
  <si>
    <t>VOL-7  INVOICES OF EFACEC-I</t>
  </si>
  <si>
    <t>20.01.2017</t>
  </si>
  <si>
    <t>1940/F/P-1/8</t>
  </si>
  <si>
    <t>VOL-8  INVOICES OF EFACEC-I</t>
  </si>
  <si>
    <t>25.09.2017</t>
  </si>
  <si>
    <t>1940/F/P-1/9</t>
  </si>
  <si>
    <t>VOL-9  INVOICES OF EFACEC-I</t>
  </si>
  <si>
    <t>19.03.2016</t>
  </si>
  <si>
    <t>1940/F/P-1/10</t>
  </si>
  <si>
    <t>VOL-10  INVOICES OF EFACEC-I</t>
  </si>
  <si>
    <t>07.01.2017</t>
  </si>
  <si>
    <t>1940/F/P-1/11</t>
  </si>
  <si>
    <t>VOL-11  INVOICES OF EFACEC-I</t>
  </si>
  <si>
    <t>25.02.2017</t>
  </si>
  <si>
    <t>17.01.2018</t>
  </si>
  <si>
    <t>1940/F/P-1/12</t>
  </si>
  <si>
    <t>VOL-12  INVOICES OF EFACEC-I</t>
  </si>
  <si>
    <t>03.11.2017</t>
  </si>
  <si>
    <t>10.12.2018</t>
  </si>
  <si>
    <t>1940/F/P-1/13</t>
  </si>
  <si>
    <t>VOL-13  INVOICES OF EFACEC-I</t>
  </si>
  <si>
    <t>09.09.2019</t>
  </si>
  <si>
    <t>1940/F/P-1/14</t>
  </si>
  <si>
    <t>VOL-14  INVOICES OF EFACEC-I</t>
  </si>
  <si>
    <t>19.03.2020</t>
  </si>
  <si>
    <t>1940/F/P-1/15</t>
  </si>
  <si>
    <t>Efacec &amp; SATEL TDS Certificate</t>
  </si>
  <si>
    <t>20.01.2014</t>
  </si>
  <si>
    <t>27.06.2019</t>
  </si>
  <si>
    <t>1940/F/P-1/16</t>
  </si>
  <si>
    <t xml:space="preserve">Efacec Amendments </t>
  </si>
  <si>
    <t>02.09.2015</t>
  </si>
  <si>
    <t>28.07.2021</t>
  </si>
  <si>
    <t>1940/F/P-1/17</t>
  </si>
  <si>
    <t>Efacec Building Cess</t>
  </si>
  <si>
    <t>17.02.2016</t>
  </si>
  <si>
    <t>04.12.2017</t>
  </si>
  <si>
    <t>1940/F/P-1/18</t>
  </si>
  <si>
    <t>Diesel Generators</t>
  </si>
  <si>
    <t>16.04.2016</t>
  </si>
  <si>
    <t>23.12.2016</t>
  </si>
  <si>
    <t>1940/F/P-1/19</t>
  </si>
  <si>
    <t>Efacec Service Tax</t>
  </si>
  <si>
    <t>27.03.2017</t>
  </si>
  <si>
    <t>1940/F/P-1/20</t>
  </si>
  <si>
    <t>Regarding Custom duties &amp; Cost Escalation of Efacec Pkg -I</t>
  </si>
  <si>
    <t>28.011.2018</t>
  </si>
  <si>
    <t>28.07.2018</t>
  </si>
  <si>
    <t>1940/F/P-1/21</t>
  </si>
  <si>
    <t>Warranty repair shipment of CS material</t>
  </si>
  <si>
    <t>27.06.2021</t>
  </si>
  <si>
    <t>1940/F/P-1/22</t>
  </si>
  <si>
    <t>Fiberlink Reimbursement Invoices</t>
  </si>
  <si>
    <t>18.03.2021</t>
  </si>
  <si>
    <t>31.03.2021</t>
  </si>
  <si>
    <t>1940/F/P-1/23</t>
  </si>
  <si>
    <t>Efacec Pkg I &amp; IIC account statement for approval</t>
  </si>
  <si>
    <t>31.12.2019</t>
  </si>
  <si>
    <t>03.02.2020</t>
  </si>
  <si>
    <t>Amrutha Constructions PACKAGE-IA</t>
  </si>
  <si>
    <t>1940/F/2</t>
  </si>
  <si>
    <t>Amrutha Constructions</t>
  </si>
  <si>
    <t>10.06.2014</t>
  </si>
  <si>
    <t>1.08.2016</t>
  </si>
  <si>
    <t>Hombale Constructions PACKAGE IB</t>
  </si>
  <si>
    <t>1940/F/5</t>
  </si>
  <si>
    <t>VOL-1 HOMBALE CONSTRUCTIONS BICC-2</t>
  </si>
  <si>
    <t>23.01.2016</t>
  </si>
  <si>
    <t>11.07.2018</t>
  </si>
  <si>
    <t>1940/F/GS/01</t>
  </si>
  <si>
    <t>MAS File  BICc- I Gas based fire supression system</t>
  </si>
  <si>
    <t>30.03.2016</t>
  </si>
  <si>
    <t>ABB PACKAGE IIA</t>
  </si>
  <si>
    <t>1940/F/P-2A/1</t>
  </si>
  <si>
    <t>VOL-1 PACKAGE IIA ABB LTD TRANSFER PROCEDURE</t>
  </si>
  <si>
    <t>21.10.2015</t>
  </si>
  <si>
    <t>1940/F/P-2A/2</t>
  </si>
  <si>
    <t>VOL-2 PACKAGE IIA ABB LTD TRANSFER PROCEDURE</t>
  </si>
  <si>
    <t>RUNNING FILE</t>
  </si>
  <si>
    <t>1940/F/P-2A/3</t>
  </si>
  <si>
    <t>CHANGE OF NAME ABB</t>
  </si>
  <si>
    <t>30.06.2018</t>
  </si>
  <si>
    <t>1940/F/P-2A/4</t>
  </si>
  <si>
    <t>ABB DA DSM Invoices</t>
  </si>
  <si>
    <t>25.01.2019</t>
  </si>
  <si>
    <t>1940/F/P-2A/5</t>
  </si>
  <si>
    <t>Regarding name change of M/s ABB India Ltd to M/s APPSIL</t>
  </si>
  <si>
    <t>05.07.2021</t>
  </si>
  <si>
    <t>09.09.2021</t>
  </si>
  <si>
    <t>1940/F/P-2A/6</t>
  </si>
  <si>
    <t>ABB DADSM</t>
  </si>
  <si>
    <t>21.09.2020</t>
  </si>
  <si>
    <t>CGL PACKAGE -IIB</t>
  </si>
  <si>
    <t>1940/F/P-2B/1</t>
  </si>
  <si>
    <t>VOL-1 CGL-IIB</t>
  </si>
  <si>
    <t>13.01.2011</t>
  </si>
  <si>
    <t>11.04.2014</t>
  </si>
  <si>
    <t>1940/F/P-2B/2</t>
  </si>
  <si>
    <t>VOL-2 CGL-IIB</t>
  </si>
  <si>
    <t>30.09.2012</t>
  </si>
  <si>
    <t>1940/F/P-2B/3</t>
  </si>
  <si>
    <t>VOL-3 CGL-IIB</t>
  </si>
  <si>
    <t>03.10.2015</t>
  </si>
  <si>
    <t>1940/F/P-2B/4</t>
  </si>
  <si>
    <t>VOL-4 CGL IIB</t>
  </si>
  <si>
    <t>28.07.2017</t>
  </si>
  <si>
    <t>1940/F/P-2B/5</t>
  </si>
  <si>
    <t>PKG-IIB INVOICES SUPPLY &amp; SERVICE</t>
  </si>
  <si>
    <t>25.03.2017</t>
  </si>
  <si>
    <t>23.05.2017</t>
  </si>
  <si>
    <t>1940/F/P-2B/6</t>
  </si>
  <si>
    <t>CGL-IIB TDS CERTIFICATE</t>
  </si>
  <si>
    <t>04.06.2016</t>
  </si>
  <si>
    <t>28.09.2016</t>
  </si>
  <si>
    <t>1940/F/P-2B/7</t>
  </si>
  <si>
    <t>CGL-IIB SUPPLY INVOICE RTUS</t>
  </si>
  <si>
    <t>13.11.2012</t>
  </si>
  <si>
    <t>18.05.2015</t>
  </si>
  <si>
    <t>1940/F/P-2B/8</t>
  </si>
  <si>
    <t>M/s CGL Invoice against BG 3rd Milestone &amp; 4th Milestone</t>
  </si>
  <si>
    <t>29.01.2018</t>
  </si>
  <si>
    <t>30.07.2019</t>
  </si>
  <si>
    <t>EFACEC PACKAGE-IIC</t>
  </si>
  <si>
    <t>1940/F/P-2C/1</t>
  </si>
  <si>
    <t>EFACEC TAX SERVICE INVOICE IIC</t>
  </si>
  <si>
    <t>25.05.2017</t>
  </si>
  <si>
    <t>05.07.2017</t>
  </si>
  <si>
    <t>1940/F/P-2C/2</t>
  </si>
  <si>
    <t>VOL-1 EFACEC PACKAGE IIC</t>
  </si>
  <si>
    <t>22.09.2010</t>
  </si>
  <si>
    <t>08.03.2014</t>
  </si>
  <si>
    <t>1940/F/P-2C/3</t>
  </si>
  <si>
    <t>VOL-2 EFACEC-IIC FROM MARCH 2014</t>
  </si>
  <si>
    <t>16.11.2015</t>
  </si>
  <si>
    <t>1940/F/P-2C/4</t>
  </si>
  <si>
    <t>VOL-3 EFACEC-IIC 2017-2019</t>
  </si>
  <si>
    <t>27.11.2018</t>
  </si>
  <si>
    <t>1940/F/P-2C/</t>
  </si>
  <si>
    <t>Efacec Service Tax Invoice-IIC</t>
  </si>
  <si>
    <t>12.03.2018</t>
  </si>
  <si>
    <t>20.07.2020</t>
  </si>
  <si>
    <t>PACKAGE -IIC invoices</t>
  </si>
  <si>
    <t>20.125.2019</t>
  </si>
  <si>
    <t>P&amp;C PACKAGE - IIIA</t>
  </si>
  <si>
    <t>1940/F/P-3A/1</t>
  </si>
  <si>
    <t xml:space="preserve">VOL-1 PKG-IIIA P&amp;C </t>
  </si>
  <si>
    <t>07.11.2012</t>
  </si>
  <si>
    <t>31.03.2012</t>
  </si>
  <si>
    <t>1940/F/P-3A/2</t>
  </si>
  <si>
    <t xml:space="preserve">VOL-2 PKG-IIIA P&amp;C </t>
  </si>
  <si>
    <t>23.12.2013</t>
  </si>
  <si>
    <t>1940/F/P-3A/3</t>
  </si>
  <si>
    <t xml:space="preserve">VOL-3 PKG-IIIA P&amp;C </t>
  </si>
  <si>
    <t>27.06.2014</t>
  </si>
  <si>
    <t>1940/F/P-3A/4</t>
  </si>
  <si>
    <t>VOL-4 PKG-IIIA P&amp;C</t>
  </si>
  <si>
    <t>14.03.2015</t>
  </si>
  <si>
    <t>1940/F/P-3A/5</t>
  </si>
  <si>
    <t>VOL-5 PKG-IIIA P&amp;C</t>
  </si>
  <si>
    <t>1940/F/P-3A/6</t>
  </si>
  <si>
    <t>P&amp;C HOTSTICK INVOICE -15% SUPPLY FOR 190 Nos</t>
  </si>
  <si>
    <t>02.11.2016</t>
  </si>
  <si>
    <t>25.01.2017</t>
  </si>
  <si>
    <t>1940/F/P-3A/7</t>
  </si>
  <si>
    <t>Budget of procurement of batteries</t>
  </si>
  <si>
    <t>21.2.2019</t>
  </si>
  <si>
    <t>25.03.2019</t>
  </si>
  <si>
    <t>ENTEC IIIB</t>
  </si>
  <si>
    <t>1940/F/P-3B/1</t>
  </si>
  <si>
    <t>Invoices and concerned documents of ENTEC IIIB</t>
  </si>
  <si>
    <t>15.02.2012</t>
  </si>
  <si>
    <t>16.11.2013</t>
  </si>
  <si>
    <t>1940/F/P-3B/2</t>
  </si>
  <si>
    <t>24.09.2016</t>
  </si>
  <si>
    <t>1940/F/P-3B/3</t>
  </si>
  <si>
    <t>22.11.2018</t>
  </si>
  <si>
    <t>1940/F/P-3B/4</t>
  </si>
  <si>
    <t>SCHNEIDER IVA</t>
  </si>
  <si>
    <t>1940/F/P-4A/1</t>
  </si>
  <si>
    <t>SCHNEIDER STAGE PAYMENT IVA</t>
  </si>
  <si>
    <t>17.12.2016</t>
  </si>
  <si>
    <t>06.01.2017</t>
  </si>
  <si>
    <t>SCHNEIDER Package- IVA</t>
  </si>
  <si>
    <t>02.04.2013</t>
  </si>
  <si>
    <t>29.01.2014</t>
  </si>
  <si>
    <t>SCHNEIDER Package- IVA Vol-1</t>
  </si>
  <si>
    <t>09.12.2010</t>
  </si>
  <si>
    <t>CGL-IV B</t>
  </si>
  <si>
    <t>1940/F/P-4B/1</t>
  </si>
  <si>
    <t>VOL-1 PACKAGE IVB CGL</t>
  </si>
  <si>
    <t>30.12.2010</t>
  </si>
  <si>
    <t>14.05.2012</t>
  </si>
  <si>
    <t>1940/F/P-4B/2</t>
  </si>
  <si>
    <t>VOL-2 Package IVB CGL</t>
  </si>
  <si>
    <t>29.05.2015</t>
  </si>
  <si>
    <t>1940/F/P-4B/3</t>
  </si>
  <si>
    <t>VOL-3 PACKAGE IVB CGL</t>
  </si>
  <si>
    <t>16.01.2014</t>
  </si>
  <si>
    <t>27.05.2015</t>
  </si>
  <si>
    <t>SIEMENS PACKAGE IV C</t>
  </si>
  <si>
    <t>1940/F/P-4C/1</t>
  </si>
  <si>
    <t>VOL-1 PACKAGE IV C SIEMENS TRANSFER PROCEDURE</t>
  </si>
  <si>
    <t>17.09.2013</t>
  </si>
  <si>
    <t>08.03.2013</t>
  </si>
  <si>
    <t>1940/F/P-4C/2</t>
  </si>
  <si>
    <t>VOL-2 SIEMENS LTD. PKG-IVC</t>
  </si>
  <si>
    <t>11.08.2014</t>
  </si>
  <si>
    <t>1940/F/P-4C/3</t>
  </si>
  <si>
    <t>VOL-3 SIEMENS-IVC</t>
  </si>
  <si>
    <t>1940/F/P-4C/4</t>
  </si>
  <si>
    <t>SIEMENS MANDATORY SPARE PARTS BILL-PKG IVC</t>
  </si>
  <si>
    <t>09.03.2017</t>
  </si>
  <si>
    <t>ESWARI VA</t>
  </si>
  <si>
    <t>1940/F/P-5A/1</t>
  </si>
  <si>
    <t>VOL-1  INVOICES OF Eswari VA</t>
  </si>
  <si>
    <t>26.12.2011</t>
  </si>
  <si>
    <t>29.10.2014</t>
  </si>
  <si>
    <t>1940/F/P-5A/2</t>
  </si>
  <si>
    <t>VOL-2  INVOICES OF Eswari VA</t>
  </si>
  <si>
    <t>27.04.2016</t>
  </si>
  <si>
    <t>1940/F/P-5A/3</t>
  </si>
  <si>
    <t>3-WAY RMU REPLACEMENT RMU</t>
  </si>
  <si>
    <t>15.02.2017</t>
  </si>
  <si>
    <t>06.03.2017</t>
  </si>
  <si>
    <t>1940/F/P-5A/4</t>
  </si>
  <si>
    <t>200 NOS 4TH STAGE PAYMENT</t>
  </si>
  <si>
    <t>28.06.2017</t>
  </si>
  <si>
    <t>06.07.2017</t>
  </si>
  <si>
    <t>1940/F/P-5A/5</t>
  </si>
  <si>
    <t>REPLACEMENT OF 3-WAY RMU EMPLOYEES PROJECT MANAGEMENT EXPENSES &amp; fat EXPENSES</t>
  </si>
  <si>
    <t>09.02.2017</t>
  </si>
  <si>
    <t>1940/F/P-5A/6</t>
  </si>
  <si>
    <t>Dismantaling VA &amp; VB</t>
  </si>
  <si>
    <t>24.10.2016</t>
  </si>
  <si>
    <t>SCHNEIDER-VB</t>
  </si>
  <si>
    <t>1940/F/P-5B/1</t>
  </si>
  <si>
    <t>VOL-1 Invoices and concerned documents of schneider VB</t>
  </si>
  <si>
    <t>24.01.2012</t>
  </si>
  <si>
    <t>08.04.2014</t>
  </si>
  <si>
    <t>1940/F/P-5B/2</t>
  </si>
  <si>
    <t>VOL-2 Invoices and concerned documents of schneider VB</t>
  </si>
  <si>
    <t>15.08.2015</t>
  </si>
  <si>
    <t>1940/F/P-5B/3</t>
  </si>
  <si>
    <t>Asset Categorization 15 No of spare RMU under PKG VB</t>
  </si>
  <si>
    <t>17.07.2020</t>
  </si>
  <si>
    <t>1940/F/P-5B/4</t>
  </si>
  <si>
    <t xml:space="preserve">Invoice of supply of 15 nos Spares RMU's Vadodara 2nd Stage payment </t>
  </si>
  <si>
    <t>16.11.2011</t>
  </si>
  <si>
    <t>31.05.2016</t>
  </si>
  <si>
    <t>1940/F/P-5B/5</t>
  </si>
  <si>
    <t>Invoice of supply of 15 nos Spares RMU's Vadodara Vol-5</t>
  </si>
  <si>
    <t>14.03.2017</t>
  </si>
  <si>
    <t>12.07.2017</t>
  </si>
  <si>
    <t>Invoice of supply of 135 nos Spares RMU's Vadodara1st stage 65% payment  Vol-3</t>
  </si>
  <si>
    <t>18.11.2016</t>
  </si>
  <si>
    <t>Invoice of supply of 15 nos Spares RMU's Vadodara Vol-4</t>
  </si>
  <si>
    <t>27.03.2018</t>
  </si>
  <si>
    <t>L&amp;T VII</t>
  </si>
  <si>
    <t>1940/F/P-7/1</t>
  </si>
  <si>
    <t>ADVANCE PAYMENTS L&amp;T VII VOL-1</t>
  </si>
  <si>
    <t>18.01.2011</t>
  </si>
  <si>
    <t>24.11.2011</t>
  </si>
  <si>
    <t>1940/F/P-7/2</t>
  </si>
  <si>
    <t>ADVANCE PAYMENT FOR PACKAGE L&amp;T VII 68A&amp;B VOL-2</t>
  </si>
  <si>
    <t>17.03.2012</t>
  </si>
  <si>
    <t>1940/F/P-7/3</t>
  </si>
  <si>
    <t>PACKAGE VII LARSEN &amp;TOUBRO LIMITED VOL-3</t>
  </si>
  <si>
    <t>27.11.2013</t>
  </si>
  <si>
    <t>1940/F/P-7/4</t>
  </si>
  <si>
    <t>PACKAGE VII LARSEN &amp;TOUBRO LIMITED VOL-4</t>
  </si>
  <si>
    <t>1940/F/P-7/5</t>
  </si>
  <si>
    <t>PACKAGE VII LARSEN &amp;TOUBRO LIMITED VOL-5</t>
  </si>
  <si>
    <t>19.10.2015</t>
  </si>
  <si>
    <t>L&amp;T VI</t>
  </si>
  <si>
    <t>1940/F/P-6/1</t>
  </si>
  <si>
    <t>PACKAGE VI LARSEN &amp; TOUBRO LIMITED VOL-1</t>
  </si>
  <si>
    <t>29.12.2010</t>
  </si>
  <si>
    <t>16.05.2012</t>
  </si>
  <si>
    <t>1940/F/P-6/2</t>
  </si>
  <si>
    <t>PACKAGE VI LARSEN &amp; TOUBRO LIMITED VOL-2</t>
  </si>
  <si>
    <t>17.01.2013</t>
  </si>
  <si>
    <t>1940/F/P-6/3</t>
  </si>
  <si>
    <t>PACKAGE VI LARSEN &amp; TOUBRO LIMITED VOL-3</t>
  </si>
  <si>
    <t>11.06.2013</t>
  </si>
  <si>
    <t>1940/F/P-6/4</t>
  </si>
  <si>
    <t>PACKAGE VI LARSEN &amp; TOUBRO LIMITED VOL-4</t>
  </si>
  <si>
    <t>31.08.2013</t>
  </si>
  <si>
    <t>1940/F/P-6/5</t>
  </si>
  <si>
    <t>PACKAGE VI LARSEN &amp; TOUBRO LIMITED VOL-5</t>
  </si>
  <si>
    <t>30.12.2014</t>
  </si>
  <si>
    <t>1940/F/P-6/6</t>
  </si>
  <si>
    <t>L&amp;T VI FROM FEBRARY 2015 VOL-6</t>
  </si>
  <si>
    <t>1940/F/P-6/7</t>
  </si>
  <si>
    <t xml:space="preserve">L&amp;T VI details of Categorization </t>
  </si>
  <si>
    <t>17.09.2016</t>
  </si>
  <si>
    <t>18.10.2016</t>
  </si>
  <si>
    <t>1940/F/P-6/8</t>
  </si>
  <si>
    <t>Asset categorization of Pkg-6</t>
  </si>
  <si>
    <t>15.07.2019</t>
  </si>
  <si>
    <t>16.07.2019</t>
  </si>
  <si>
    <t>CPRI</t>
  </si>
  <si>
    <t>1940/F/CPRI/1</t>
  </si>
  <si>
    <t>08.11.2010</t>
  </si>
  <si>
    <t>14.02.2017</t>
  </si>
  <si>
    <t>1940/F/CPRI/2</t>
  </si>
  <si>
    <t>CPRI April-2013 VI</t>
  </si>
  <si>
    <t>18.02.2013</t>
  </si>
  <si>
    <t>19.01.2015</t>
  </si>
  <si>
    <t>1940/F/CPRI/3</t>
  </si>
  <si>
    <t>CPRI V2</t>
  </si>
  <si>
    <t>03.03.2012</t>
  </si>
  <si>
    <t>09.05.2012</t>
  </si>
  <si>
    <t>1940/F/CPRI/4</t>
  </si>
  <si>
    <t>CPRI 4 April-2010-Oct-2011</t>
  </si>
  <si>
    <t>08.04.2011</t>
  </si>
  <si>
    <t>17.10.2012</t>
  </si>
  <si>
    <t>1940/F/CPRI/5</t>
  </si>
  <si>
    <t>CPRI (2017-18)</t>
  </si>
  <si>
    <t>08.03.2018</t>
  </si>
  <si>
    <t>19.09.2019</t>
  </si>
  <si>
    <t>1940/F/CPRI/6</t>
  </si>
  <si>
    <t>CPRI Vol III</t>
  </si>
  <si>
    <t>02.03.2009</t>
  </si>
  <si>
    <t>31.12.2009</t>
  </si>
  <si>
    <t>KEMA</t>
  </si>
  <si>
    <t>1940/F/KEMA/1</t>
  </si>
  <si>
    <t>01.02.2010</t>
  </si>
  <si>
    <t>28.02.2011</t>
  </si>
  <si>
    <t>1940/F/KEMA/2</t>
  </si>
  <si>
    <t>KEMA FILE FROM APRIL TO DEC-2012</t>
  </si>
  <si>
    <t>22.11.2011</t>
  </si>
  <si>
    <t>1940/F/KEMA/3</t>
  </si>
  <si>
    <t>KEMA V-II 1322/CF</t>
  </si>
  <si>
    <t>13.03.2012</t>
  </si>
  <si>
    <t>08.02.2013</t>
  </si>
  <si>
    <t>1940/F/KEMA/4</t>
  </si>
  <si>
    <t>KEMA V-I JAN-2008 to JAN-2010</t>
  </si>
  <si>
    <t>24.03.2009</t>
  </si>
  <si>
    <t>1940/F/KEMA/5</t>
  </si>
  <si>
    <t>KEMA-INVOICES</t>
  </si>
  <si>
    <t>13.01.2016</t>
  </si>
  <si>
    <t>21.03.2016</t>
  </si>
  <si>
    <t>1940/F/KEMA/6</t>
  </si>
  <si>
    <t>KEMA VOL-I</t>
  </si>
  <si>
    <t>28.10.11</t>
  </si>
  <si>
    <t>24.02.2012</t>
  </si>
  <si>
    <t>1940/F/KEMA/7</t>
  </si>
  <si>
    <t>24.12.2016</t>
  </si>
  <si>
    <t>30.07.2018</t>
  </si>
  <si>
    <t>1940/F/KEMA/8</t>
  </si>
  <si>
    <t>KEMA FY 18-19</t>
  </si>
  <si>
    <t>29.06.2018</t>
  </si>
  <si>
    <t>22.04.2019</t>
  </si>
  <si>
    <t>1940/F/KEMA/9</t>
  </si>
  <si>
    <t>KEMA Vol-IIA</t>
  </si>
  <si>
    <t>26.07.2010</t>
  </si>
  <si>
    <t>1940/F/KEMA/10</t>
  </si>
  <si>
    <t>KEMA Vol III</t>
  </si>
  <si>
    <t>11.05.2010</t>
  </si>
  <si>
    <t>11.11.2010</t>
  </si>
  <si>
    <t>1940/F/KEMA/11</t>
  </si>
  <si>
    <t>KEMA &amp; CPRI Agreement</t>
  </si>
  <si>
    <t>12.06.2010</t>
  </si>
  <si>
    <t>1940/F/KEMA/12</t>
  </si>
  <si>
    <t>KEMA Vol IV</t>
  </si>
  <si>
    <t>01.12.2010</t>
  </si>
  <si>
    <t>1940/F/KEMA/13</t>
  </si>
  <si>
    <t>KEMA Vol V</t>
  </si>
  <si>
    <t>07.04.2011</t>
  </si>
  <si>
    <t>28.10.2011</t>
  </si>
  <si>
    <t>1940/F/KEMA/14</t>
  </si>
  <si>
    <t>KEMA Vol- VI</t>
  </si>
  <si>
    <t>02.11.2011</t>
  </si>
  <si>
    <t>1940/F/KEMA/15</t>
  </si>
  <si>
    <t>KEMA Vol- VII</t>
  </si>
  <si>
    <t>31.07.2012</t>
  </si>
  <si>
    <t>1940/F/KEMA/16</t>
  </si>
  <si>
    <t>KEMA Vol VIII</t>
  </si>
  <si>
    <t>13.12.2013</t>
  </si>
  <si>
    <t>1940/F/KEMA/17</t>
  </si>
  <si>
    <t>KEMA Vol IX</t>
  </si>
  <si>
    <t>05.01.2012</t>
  </si>
  <si>
    <t>06.05.2014</t>
  </si>
  <si>
    <t>1940/F/KEMA/18</t>
  </si>
  <si>
    <t>KEMA Vol X</t>
  </si>
  <si>
    <t>26.07.2012</t>
  </si>
  <si>
    <t>1940/F/KEMA/19</t>
  </si>
  <si>
    <t>KEMA Vol XI</t>
  </si>
  <si>
    <t>1940/F/KEMA/20</t>
  </si>
  <si>
    <t>KEMA 2016-17</t>
  </si>
  <si>
    <t>15.12.2016</t>
  </si>
  <si>
    <t>1940/F/KEMA/21</t>
  </si>
  <si>
    <t>KEMA 2017-18</t>
  </si>
  <si>
    <t>19.05.2017</t>
  </si>
  <si>
    <t>04.06.2018</t>
  </si>
  <si>
    <t>1940/F/KEMA/22</t>
  </si>
  <si>
    <t>KEMA 2019-20</t>
  </si>
  <si>
    <t>23.07.2019</t>
  </si>
  <si>
    <t>14.07.2020</t>
  </si>
  <si>
    <t>1940/F/KEMA/23</t>
  </si>
  <si>
    <t>KEMA FY 19-20</t>
  </si>
  <si>
    <t>16.05.2020</t>
  </si>
  <si>
    <t>1940/F/KEMA/24</t>
  </si>
  <si>
    <t>KEMA &amp; CPRI Closure</t>
  </si>
  <si>
    <t>05.02.2021</t>
  </si>
  <si>
    <t>23.06.2021</t>
  </si>
  <si>
    <t>ESTABLISHMENT</t>
  </si>
  <si>
    <t>1940/F/EST/1</t>
  </si>
  <si>
    <t>ESTABLISHMENT VOL-1</t>
  </si>
  <si>
    <t>09.07.2010</t>
  </si>
  <si>
    <t>20.11.2014</t>
  </si>
  <si>
    <t>1940/F/EST/2</t>
  </si>
  <si>
    <t>ESTABLISHMENT VOL-2</t>
  </si>
  <si>
    <t>21.11.2016</t>
  </si>
  <si>
    <t>1940/F/EST/3</t>
  </si>
  <si>
    <t>ESTABLISHMENT VOL-3</t>
  </si>
  <si>
    <t>23.05.2018</t>
  </si>
  <si>
    <t>1940/F/EST/4</t>
  </si>
  <si>
    <t>ESTABLISHMENT VOL-4</t>
  </si>
  <si>
    <t>19.11.2021</t>
  </si>
  <si>
    <t>1940/F/EST/5</t>
  </si>
  <si>
    <t>ESTABLISHMENT VOL-5</t>
  </si>
  <si>
    <t>03.12.2021</t>
  </si>
  <si>
    <t xml:space="preserve">Other </t>
  </si>
  <si>
    <t>1940/F/WPC/1</t>
  </si>
  <si>
    <t>WPC Accounts-1</t>
  </si>
  <si>
    <t>14.06.2013</t>
  </si>
  <si>
    <t>1940/F/WPC/2</t>
  </si>
  <si>
    <t>WPC Accounts-2</t>
  </si>
  <si>
    <t>1940/F/1</t>
  </si>
  <si>
    <t>Shrishaila electricals</t>
  </si>
  <si>
    <t>02.03.2015</t>
  </si>
  <si>
    <t>01.02.2016</t>
  </si>
  <si>
    <t>Shrishaila electricals 5WAY Spares</t>
  </si>
  <si>
    <t>12.04.2022</t>
  </si>
  <si>
    <t>1940/F/3</t>
  </si>
  <si>
    <t>Shrishaila electricals 5wAyAMC Vol -1</t>
  </si>
  <si>
    <t>21.08.2021</t>
  </si>
  <si>
    <t>1940/F/4</t>
  </si>
  <si>
    <t>Shrishaila electricals 5 way AMC Vol -2</t>
  </si>
  <si>
    <t>14.12.2021</t>
  </si>
  <si>
    <t>Shrishaila electricals 3 way AMC Vol-1</t>
  </si>
  <si>
    <t>1940/F/6</t>
  </si>
  <si>
    <t>Shrishaila electricals 3 way AMC Vol-2</t>
  </si>
  <si>
    <t>30.10.2021</t>
  </si>
  <si>
    <t>1940/F/7</t>
  </si>
  <si>
    <t>Shrishaila electricals 3WAY Spares</t>
  </si>
  <si>
    <t>18.01.2022</t>
  </si>
  <si>
    <t>1940/F/8</t>
  </si>
  <si>
    <t>Eswari Electricals India pvt ltd AMC</t>
  </si>
  <si>
    <t>11.11.2021</t>
  </si>
  <si>
    <t>1940/F/9</t>
  </si>
  <si>
    <t>Eswari Electricals India pvt ltd SPARES</t>
  </si>
  <si>
    <t>22.03.2022</t>
  </si>
  <si>
    <t xml:space="preserve">Diesel Generation- CS Invoice </t>
  </si>
  <si>
    <t>09.10.2017</t>
  </si>
  <si>
    <t>ESRI</t>
  </si>
  <si>
    <t>13.04.2016</t>
  </si>
  <si>
    <t>Shrishaila Electricals MAS</t>
  </si>
  <si>
    <t>11.05.2015</t>
  </si>
  <si>
    <t>1940/F/J/1</t>
  </si>
  <si>
    <t>BESCOM Project File</t>
  </si>
  <si>
    <t>02.04.2007</t>
  </si>
  <si>
    <t>21.06.2014</t>
  </si>
  <si>
    <t>1940/F/PMC</t>
  </si>
  <si>
    <t>Quarterly Progress of DAS Project Submitted to PMC, MOP</t>
  </si>
  <si>
    <t>28.01.2009</t>
  </si>
  <si>
    <t>11.12.2014</t>
  </si>
  <si>
    <t>1940/F/J/2</t>
  </si>
  <si>
    <t xml:space="preserve">JICA </t>
  </si>
  <si>
    <t>28.03.2009</t>
  </si>
  <si>
    <t>16.06.2016</t>
  </si>
  <si>
    <t>1940/F/J/3</t>
  </si>
  <si>
    <t>JICA disbursement</t>
  </si>
  <si>
    <t>10.07.2009</t>
  </si>
  <si>
    <t>1940/F/J/4</t>
  </si>
  <si>
    <t>JICA Agreement</t>
  </si>
  <si>
    <t>28.05.2011</t>
  </si>
  <si>
    <t>Reimbursement of GOI to GOK</t>
  </si>
  <si>
    <t>14.07.2009</t>
  </si>
  <si>
    <t>13.03.2014</t>
  </si>
  <si>
    <t>1940/F/ST&amp;IT/01</t>
  </si>
  <si>
    <t>Payment of Service tax &amp; Income tax</t>
  </si>
  <si>
    <t>30.07.2010</t>
  </si>
  <si>
    <t>28.03.2015</t>
  </si>
  <si>
    <t>Reimbursement From GOK</t>
  </si>
  <si>
    <t>28.06.2014</t>
  </si>
  <si>
    <t>10.03.2017</t>
  </si>
  <si>
    <t>1940/F/J/5</t>
  </si>
  <si>
    <t>BDUP payment procedure for contract pkgs opening of LC</t>
  </si>
  <si>
    <t>07.01.2011</t>
  </si>
  <si>
    <t>1940/F/ST &amp;IT/02</t>
  </si>
  <si>
    <t>Service tax &amp; Income Tax</t>
  </si>
  <si>
    <t>12.12.2011</t>
  </si>
  <si>
    <t>28.10.2014</t>
  </si>
  <si>
    <t>1940/F/J/6</t>
  </si>
  <si>
    <t>BDA DAS project Reimbursement of GOK</t>
  </si>
  <si>
    <t>09.03.2012</t>
  </si>
  <si>
    <t>alllotment of budgt head</t>
  </si>
  <si>
    <t>21.03.2012</t>
  </si>
  <si>
    <t>04.10.2012</t>
  </si>
  <si>
    <t>1940/F/J/7</t>
  </si>
  <si>
    <t>Extention of LC</t>
  </si>
  <si>
    <t>04.02.2013</t>
  </si>
  <si>
    <t>23.01.2017</t>
  </si>
  <si>
    <t>1940/F/J/8</t>
  </si>
  <si>
    <t>Details of 53.540</t>
  </si>
  <si>
    <t>31.03.2018</t>
  </si>
  <si>
    <t>M/s STUP CONSULTANCY LTD BILLING</t>
  </si>
  <si>
    <t>17.06.2013</t>
  </si>
  <si>
    <t>1940/F/OJT/01</t>
  </si>
  <si>
    <t>Salary of OJT</t>
  </si>
  <si>
    <t>07.10.2013</t>
  </si>
  <si>
    <t>09.10.2013</t>
  </si>
  <si>
    <t>1940/F/AUD/01</t>
  </si>
  <si>
    <t>Audit Para</t>
  </si>
  <si>
    <t>22.02.2021</t>
  </si>
  <si>
    <t>Shrishaila Electricals Agreement file</t>
  </si>
  <si>
    <t>02.12.2014</t>
  </si>
  <si>
    <t xml:space="preserve">STUP </t>
  </si>
  <si>
    <t>06.03.2015</t>
  </si>
  <si>
    <t>1940/F/BBMP/01</t>
  </si>
  <si>
    <t>BBMP Tax file</t>
  </si>
  <si>
    <t>25.05.2015</t>
  </si>
  <si>
    <t>24.09.2021</t>
  </si>
  <si>
    <t>1940/F/J/9</t>
  </si>
  <si>
    <t>Repayment of JICA loan</t>
  </si>
  <si>
    <t>04.06.2015</t>
  </si>
  <si>
    <t>Prudent check 2014-15</t>
  </si>
  <si>
    <t>23.06.2015</t>
  </si>
  <si>
    <t>14.10.2017</t>
  </si>
  <si>
    <t>1940/F/J/10</t>
  </si>
  <si>
    <t>d¥Á¤Ã¸ï ¸ÀºÁAiÀÄzsÀ£À PÁAiÀÄð</t>
  </si>
  <si>
    <t>21.12.2015</t>
  </si>
  <si>
    <t>29.12.2015</t>
  </si>
  <si>
    <t>1940/F/J/11</t>
  </si>
  <si>
    <t>Safety Management for construction works</t>
  </si>
  <si>
    <t>25.07.2016</t>
  </si>
  <si>
    <t>04.08.2016</t>
  </si>
  <si>
    <t>1940/F/10</t>
  </si>
  <si>
    <t xml:space="preserve">Duty Report </t>
  </si>
  <si>
    <t>23.10.2018</t>
  </si>
  <si>
    <t>1940/F/11</t>
  </si>
  <si>
    <t>IUA JV Clearance</t>
  </si>
  <si>
    <t>01.12.2016</t>
  </si>
  <si>
    <t>30.03.2017</t>
  </si>
  <si>
    <t>Hiring of graduate assistants</t>
  </si>
  <si>
    <t>25.03.2013</t>
  </si>
  <si>
    <t>02.08.2016</t>
  </si>
  <si>
    <t>1940/F/J/12</t>
  </si>
  <si>
    <t>Revised JICA Concurrence of Efacec Pkg I</t>
  </si>
  <si>
    <t>30.01.2016</t>
  </si>
  <si>
    <t>09.08.2016</t>
  </si>
  <si>
    <t>1940/F/J/14</t>
  </si>
  <si>
    <t>JICA Justification for Cost Escalation</t>
  </si>
  <si>
    <t>17.06.2016</t>
  </si>
  <si>
    <t>26.09.2016</t>
  </si>
  <si>
    <t>1940/F/EW/01</t>
  </si>
  <si>
    <t>E sugam E Way</t>
  </si>
  <si>
    <t>JICA Concurred Amount</t>
  </si>
  <si>
    <t>02.12.2016</t>
  </si>
  <si>
    <t>08.12.2016</t>
  </si>
  <si>
    <t>1940/F/12</t>
  </si>
  <si>
    <t>Session duty file</t>
  </si>
  <si>
    <t>1940/F/14</t>
  </si>
  <si>
    <t>Asset categorization of Srishaila works</t>
  </si>
  <si>
    <t>06.05.2020</t>
  </si>
  <si>
    <t>1940/F/16</t>
  </si>
  <si>
    <t>Asset categorization of pkg-IIIA,&amp; IIIB</t>
  </si>
  <si>
    <t>15.02.2016</t>
  </si>
  <si>
    <t>16.02.2017</t>
  </si>
  <si>
    <t xml:space="preserve">Govt &amp; General Correspondance </t>
  </si>
  <si>
    <t>1940/F/GOV/1</t>
  </si>
  <si>
    <t>GOVT. CORRESPONDENCE</t>
  </si>
  <si>
    <t>28.06.2011</t>
  </si>
  <si>
    <t>01.06.2017</t>
  </si>
  <si>
    <t>1940/F/GOV/2</t>
  </si>
  <si>
    <t>1940/F/GEN/1</t>
  </si>
  <si>
    <t>VOL-1 GENERAL CORRESPONDENCE</t>
  </si>
  <si>
    <t>28.11.2016</t>
  </si>
  <si>
    <t>1940/F/GEN/2</t>
  </si>
  <si>
    <t>VOL-2 GENERAL CORRESPONDENCE</t>
  </si>
  <si>
    <t>1940/F/GEN/3</t>
  </si>
  <si>
    <t>OM File DAS &amp; SG</t>
  </si>
  <si>
    <t>Reduction of BGs</t>
  </si>
  <si>
    <t>1940/F/BG-D/1</t>
  </si>
  <si>
    <t>PBG REDUCTION EFACEC-1</t>
  </si>
  <si>
    <t>22.02.2017</t>
  </si>
  <si>
    <t>1940/F/BG-D/2</t>
  </si>
  <si>
    <t>REDUCTION OF BG OF PACKAGE IIA ABB</t>
  </si>
  <si>
    <t>19.06.2019</t>
  </si>
  <si>
    <t>1940/F/BG-D/3</t>
  </si>
  <si>
    <t>L&amp;T VII PBG REDUCTION</t>
  </si>
  <si>
    <t>05.10.2018</t>
  </si>
  <si>
    <t>1940/F/BG-D/4</t>
  </si>
  <si>
    <t>PACKAGE IV A BG REDUCTION</t>
  </si>
  <si>
    <t>27.12.2010</t>
  </si>
  <si>
    <t>1940/F/BG-D/5</t>
  </si>
  <si>
    <t>REDUCTION OF BANK GUARANTEE OF CARITOR</t>
  </si>
  <si>
    <t>03.07.2018</t>
  </si>
  <si>
    <t>1940/F/BG-D/6</t>
  </si>
  <si>
    <t>REDUCTION OF BG CGL IIB</t>
  </si>
  <si>
    <t>22.09.2018</t>
  </si>
  <si>
    <t>1940/F/BG-D/7</t>
  </si>
  <si>
    <t>SIEMENS PACKAGE IVC RBG REDUCTION</t>
  </si>
  <si>
    <t>11.07.2019</t>
  </si>
  <si>
    <t>1940/F/BG-D/8</t>
  </si>
  <si>
    <t>REDUCTION OF BG OF PNC PACKAGE 3A</t>
  </si>
  <si>
    <t>29.01.2011</t>
  </si>
  <si>
    <t>1940/F/BG-D/9</t>
  </si>
  <si>
    <t>REDUCTION OF BG 3RD STAGE ESWARI ELECTRICALS</t>
  </si>
  <si>
    <t>23.02.2018</t>
  </si>
  <si>
    <t>1940/F/BG-D/10</t>
  </si>
  <si>
    <t xml:space="preserve">PKG-1 PERFORMANCE BG REDUCTION </t>
  </si>
  <si>
    <t>1940/F/BG-D/11</t>
  </si>
  <si>
    <t>REDUCTION OF RBG ENTEC IIIB</t>
  </si>
  <si>
    <t>11.12.2017</t>
  </si>
  <si>
    <t>1940/F/BG-D/12</t>
  </si>
  <si>
    <t>REDUCTION OF RBG SCHNEIDER ELECTRIC INFRASTRUCTURE LTD VB</t>
  </si>
  <si>
    <t>01.06.2021</t>
  </si>
  <si>
    <t>1940/F/BG-D/13</t>
  </si>
  <si>
    <t>EFACEC-I REDUCTION OF ABG</t>
  </si>
  <si>
    <t>10.04.2014</t>
  </si>
  <si>
    <t>1940/F/BG-D/14</t>
  </si>
  <si>
    <t>Reduction of BG of Pkg III B PBG</t>
  </si>
  <si>
    <t>20.12.2019</t>
  </si>
  <si>
    <t>Extension of BGs</t>
  </si>
  <si>
    <t>1940/F/BG-E/1</t>
  </si>
  <si>
    <t>BG EFACEC-I</t>
  </si>
  <si>
    <t>1940/F/BG-E/2</t>
  </si>
  <si>
    <t>BG ABB INDIA LTD. PKG IIA</t>
  </si>
  <si>
    <t>1940/F/BG-E/3</t>
  </si>
  <si>
    <t>BG CG POWER &amp; INDUSTRIAL SOLUTIONS LTD. PKG-IIB</t>
  </si>
  <si>
    <t>25.05.2018</t>
  </si>
  <si>
    <t>1940/F/BG-E/4</t>
  </si>
  <si>
    <t>EFACEC-IIC BG</t>
  </si>
  <si>
    <t>24.06.2017</t>
  </si>
  <si>
    <t>1940/F/BG-E/5</t>
  </si>
  <si>
    <t>BG P&amp;C TECHNOLOGIES CO.LTD PKG IIIA</t>
  </si>
  <si>
    <t>1940/F/BG-E/6</t>
  </si>
  <si>
    <t>BG ENTEC E&amp;E INDIA PVT LTD PKG-IIIB</t>
  </si>
  <si>
    <t>09.10.2018</t>
  </si>
  <si>
    <t>1940/F/BG-E/7</t>
  </si>
  <si>
    <t>BG-IVA SCHNEIDER ELECTRIC INDIA PVT LTD.</t>
  </si>
  <si>
    <t>06.06.2016</t>
  </si>
  <si>
    <t>1940/F/BG-E/8</t>
  </si>
  <si>
    <t>BG CROMPON FREAVES LTD. PKG-IVB</t>
  </si>
  <si>
    <t>1940/F/BG-E/9</t>
  </si>
  <si>
    <t>BG SIEMENS LIMITED PKG-IVC</t>
  </si>
  <si>
    <t>1940/F/BG-E/10</t>
  </si>
  <si>
    <t>BG ESWARI ELECTRICALS PVT LTD VA</t>
  </si>
  <si>
    <t>21.09.2018</t>
  </si>
  <si>
    <t>1940/F/BG-E/11</t>
  </si>
  <si>
    <t>BG SCHNEIDER ELECTRIC INFRASTRUCTURE LTD PKG VB</t>
  </si>
  <si>
    <t>20.09.2016</t>
  </si>
  <si>
    <t>1940/F/BG-E/12</t>
  </si>
  <si>
    <t>LARSEN &amp; TOUBRO LTD PKG VI</t>
  </si>
  <si>
    <t>1940/F/BG-E/13</t>
  </si>
  <si>
    <t>BG L&amp;T LTD VII</t>
  </si>
  <si>
    <t>27.09.2018</t>
  </si>
  <si>
    <t>1940/F/BG-E/14</t>
  </si>
  <si>
    <t>Creative Integrated Services Pvt Ltd BG of Mechanised HK &amp; SG</t>
  </si>
  <si>
    <t>04.09.2020</t>
  </si>
  <si>
    <t>1940/F/BG-E/15</t>
  </si>
  <si>
    <t>INE BG- AMC of P&amp;C make LRC/LBS</t>
  </si>
  <si>
    <t>15.07.2021</t>
  </si>
  <si>
    <t>1940/F/BG-E/16</t>
  </si>
  <si>
    <t>Performance security ( BG) AMC of Vallabhmahi &amp; Eswari</t>
  </si>
  <si>
    <t>26.07.2021</t>
  </si>
  <si>
    <t>BG Released</t>
  </si>
  <si>
    <t>1940/F/BG-RL/01</t>
  </si>
  <si>
    <t>Pkg-IIIB RBG Release</t>
  </si>
  <si>
    <t>21.11.2019</t>
  </si>
  <si>
    <t>01.12.2019</t>
  </si>
  <si>
    <t>1940/F/BG-RL/02</t>
  </si>
  <si>
    <t>Pkg VI Release Of RBG Towards 10% (Service)</t>
  </si>
  <si>
    <t>05.12.2019</t>
  </si>
  <si>
    <t>1940/F/BG-RL/03</t>
  </si>
  <si>
    <t>BG Encashment DA DSM Portion of IE SCADA</t>
  </si>
  <si>
    <t>19.12.2019</t>
  </si>
  <si>
    <t>13.01.2020</t>
  </si>
  <si>
    <t>1940/F/BG-RL/04</t>
  </si>
  <si>
    <t>Release of PBG Pkg-VI</t>
  </si>
  <si>
    <t>20.04.2020</t>
  </si>
  <si>
    <t>28.04.2020</t>
  </si>
  <si>
    <t>1940/F/BG-RL/05</t>
  </si>
  <si>
    <t>Transgenerator BG Release</t>
  </si>
  <si>
    <t>07.05.2020</t>
  </si>
  <si>
    <t>26.05.2020</t>
  </si>
  <si>
    <t>1940/F/BG-RL/06</t>
  </si>
  <si>
    <t>Returning 0f BG BVG India Ltd</t>
  </si>
  <si>
    <t>21.01.2021</t>
  </si>
  <si>
    <t>Revenue expenditure files</t>
  </si>
  <si>
    <t>1940/F/RE-C/1</t>
  </si>
  <si>
    <t>CARITOR FILE</t>
  </si>
  <si>
    <t>18.05.2018</t>
  </si>
  <si>
    <t>22.09.2020</t>
  </si>
  <si>
    <t>1940/F/RE-C/2</t>
  </si>
  <si>
    <t>CARITOR FY 18-19</t>
  </si>
  <si>
    <t>24.09.2018</t>
  </si>
  <si>
    <t>11.06.2019</t>
  </si>
  <si>
    <t>1940/F/RE-C/3</t>
  </si>
  <si>
    <t>CARITOR FY-19-20</t>
  </si>
  <si>
    <t>31.03.2020</t>
  </si>
  <si>
    <t>1940/F/RE-C/4</t>
  </si>
  <si>
    <t>CARITOR FY 20-21</t>
  </si>
  <si>
    <t>21.06.2019</t>
  </si>
  <si>
    <t>1940/F/RE-C/5</t>
  </si>
  <si>
    <t>CARITOR Arrears Invoice for the month of  July-Sept-2018 &amp; Invoice  for the of Nov 2018</t>
  </si>
  <si>
    <t>24.09.201818.02.2019</t>
  </si>
  <si>
    <t>1940/F/RE-B/1</t>
  </si>
  <si>
    <t>BVG FY 18-19</t>
  </si>
  <si>
    <t>30.10.2018</t>
  </si>
  <si>
    <t>16.08.2019</t>
  </si>
  <si>
    <t>1940/F/RE-B/2</t>
  </si>
  <si>
    <t>BVG FY 19-20</t>
  </si>
  <si>
    <t>1940/F/RE-AMC-1</t>
  </si>
  <si>
    <t>M/S SCHINDLER LIFT MAINTENANCE @ BICC-1</t>
  </si>
  <si>
    <t>04.10.2018</t>
  </si>
  <si>
    <t>1940/F/RE-AMC-2</t>
  </si>
  <si>
    <t>M/S MANIRANJAN DIESEL SALES &amp;SERVICES AMC OF DG @BICC-1</t>
  </si>
  <si>
    <t>19.11.2018</t>
  </si>
  <si>
    <t>16.03.2019</t>
  </si>
  <si>
    <t>1940/F/RE-AMC-3</t>
  </si>
  <si>
    <t>M/S MANIRANJAN DIESEL SALES &amp;SERVICES AMC OF DG @BICC-2</t>
  </si>
  <si>
    <t>21.03.2019</t>
  </si>
  <si>
    <t>1940/F/RE-AMC-4</t>
  </si>
  <si>
    <t>M/S VERTIV ENERGY PVT LTD AMC OF AC @BICC-1</t>
  </si>
  <si>
    <t>28.11.2018</t>
  </si>
  <si>
    <t>1940/F/RE-AMC-5</t>
  </si>
  <si>
    <t>M/S VERTIV ENERGY PVT LTD AMC OF AC @BICC-2</t>
  </si>
  <si>
    <t>10.07.2019</t>
  </si>
  <si>
    <t>1940/F/RE-AMC-6</t>
  </si>
  <si>
    <t>M/S GRAVITY INDIA TECHNOLOGIES AMC OF 30KVA UPS @ BICC-2</t>
  </si>
  <si>
    <t xml:space="preserve">03.09.2018 </t>
  </si>
  <si>
    <t>1940/F/RE-AMC-7</t>
  </si>
  <si>
    <t>M/S CARRIER AIR CONDITIONING &amp; REFRIGERATION LTD, AMC OF PAC UNITS @BICC-1</t>
  </si>
  <si>
    <t>03.08.2018</t>
  </si>
  <si>
    <t>1940/F/RE-AMC-8</t>
  </si>
  <si>
    <t>M/S INDIGO COPIER SERVICES AMC @ BICC-1</t>
  </si>
  <si>
    <t>06.03.2018</t>
  </si>
  <si>
    <t>15.04.2020</t>
  </si>
  <si>
    <t>1940/F/RE-AMC-9</t>
  </si>
  <si>
    <t>M/S ADELPHI TECHNOLOGIES PVT LTD. &amp; BICC-1</t>
  </si>
  <si>
    <t>25.06.2018</t>
  </si>
  <si>
    <t>1940/F/RE-M/1</t>
  </si>
  <si>
    <t>IMD PROCESS FILE - WEATHER DATA REQUIREMENT FOR DAS PROJECT</t>
  </si>
  <si>
    <t>18.12.2015</t>
  </si>
  <si>
    <t>1940/F/RE-M/2</t>
  </si>
  <si>
    <t>MAS BILLS</t>
  </si>
  <si>
    <t>05.09.2019</t>
  </si>
  <si>
    <t>1940/F/RE-M/3</t>
  </si>
  <si>
    <t>RAPDRP Broad Band</t>
  </si>
  <si>
    <t>1940/F/RE-AMC-10</t>
  </si>
  <si>
    <t>H.P 74.802</t>
  </si>
  <si>
    <t>20.06.2020</t>
  </si>
  <si>
    <t>1940/F/RE-AMC-11</t>
  </si>
  <si>
    <t>V-CARE ELECTRONICS</t>
  </si>
  <si>
    <t>20.10.2020</t>
  </si>
  <si>
    <t>1940/F/RE-AMC-12</t>
  </si>
  <si>
    <t>INE VALUE CREATORS (P&amp;C AMC) FY 20-21  VOL-1</t>
  </si>
  <si>
    <t>13.03.2020</t>
  </si>
  <si>
    <t>INE VALUE CREATORS (P&amp;C AMC) FY 20-21  VOL-2</t>
  </si>
  <si>
    <t>1940/F/RE-SP-1</t>
  </si>
  <si>
    <t>IT-TDS &amp; GST TDS MONTHLY FILE</t>
  </si>
  <si>
    <t>04.09.2019</t>
  </si>
  <si>
    <t>1940/F/RE-AMC-13</t>
  </si>
  <si>
    <t>74.220  SHREE SHANKARA SERVICE STATION</t>
  </si>
  <si>
    <t>16.10.2019</t>
  </si>
  <si>
    <t>1940/F/RE-AMC-14</t>
  </si>
  <si>
    <t>74.801 FY-2020-21 INE Value Creators, PNC spare  &amp; SGP Industries</t>
  </si>
  <si>
    <t>1940/F/RE-M/4</t>
  </si>
  <si>
    <t>Funds Requisition</t>
  </si>
  <si>
    <t>11.01.2019</t>
  </si>
  <si>
    <t>1940/F/RE-M/5</t>
  </si>
  <si>
    <t xml:space="preserve">Security deposit &amp; EMD </t>
  </si>
  <si>
    <t>02.11.2017</t>
  </si>
  <si>
    <t>1940/F/RE-M/6</t>
  </si>
  <si>
    <t>Mobile &amp; Landline V-2</t>
  </si>
  <si>
    <t>1940/F/RE-AMC-15</t>
  </si>
  <si>
    <t>74.801 Galaxy Imaging Technologies</t>
  </si>
  <si>
    <t>06.09.2019</t>
  </si>
  <si>
    <t>1940/F/RE-AMC-16</t>
  </si>
  <si>
    <t>74.220/74.121 HI tech auto servicess</t>
  </si>
  <si>
    <t>04.04.2020</t>
  </si>
  <si>
    <t>1940/F/RE-M/7</t>
  </si>
  <si>
    <t xml:space="preserve">76.190 Imprest &amp; Meeting </t>
  </si>
  <si>
    <t>09.11.2018</t>
  </si>
  <si>
    <t>1940/F/RE-AMC-17</t>
  </si>
  <si>
    <t>Gravity India pvt Ltd 74.801</t>
  </si>
  <si>
    <t>03.09.2018</t>
  </si>
  <si>
    <t>1940/F/RE-AMC-18</t>
  </si>
  <si>
    <t>Sun Star power systems</t>
  </si>
  <si>
    <t>22.07.2020</t>
  </si>
  <si>
    <t>1940/F/RE-AMC-19</t>
  </si>
  <si>
    <t>Fire Alaram &amp; Public Addressing System</t>
  </si>
  <si>
    <t>15.09.2020</t>
  </si>
  <si>
    <t>1940/F/RE-M/8</t>
  </si>
  <si>
    <t>74.801 REVENUE BUDGET</t>
  </si>
  <si>
    <t>30.11.2018</t>
  </si>
  <si>
    <t>1940/F/RE-AMC-20</t>
  </si>
  <si>
    <t>M/S SCHINDLER LIFT MAINTENANCE @ BICC-2</t>
  </si>
  <si>
    <t>1940/F/RE-AMC-21</t>
  </si>
  <si>
    <t>Maniranjan BICC-I</t>
  </si>
  <si>
    <t>17.09.2019</t>
  </si>
  <si>
    <t>1940/F/RE-M/9</t>
  </si>
  <si>
    <t>Revenue Budget Certiification</t>
  </si>
  <si>
    <t>30.10.2019</t>
  </si>
  <si>
    <t>1940/F/RE-AMC-22</t>
  </si>
  <si>
    <t>Maverik Facility Management Pvt Ltd.</t>
  </si>
  <si>
    <t>INE Value Creators ( Spares) AMC Of LRC/LBS VOL-1</t>
  </si>
  <si>
    <t>30.07.2021</t>
  </si>
  <si>
    <t>INE Value Creators ( Spares) AMC Of LRC/LBS VOL-2</t>
  </si>
  <si>
    <t>29.01.2022</t>
  </si>
  <si>
    <t>1940/F/RE-B-3</t>
  </si>
  <si>
    <t>Creative Integrated Services Pvt Ltd BICC-I HK &amp; SG Vol-1</t>
  </si>
  <si>
    <t>09.12.2020</t>
  </si>
  <si>
    <t>Creative Integrated Services Pvt Ltd BICC-I HK &amp; SG Vol-2</t>
  </si>
  <si>
    <t>16.06.2022</t>
  </si>
  <si>
    <t>1940/F/RE-B-4</t>
  </si>
  <si>
    <t>Creative Integrated Services Pvt Ltd BICC-II  HK &amp; SG</t>
  </si>
  <si>
    <t>16.11.2020</t>
  </si>
  <si>
    <t>1940/F/RE-C-6</t>
  </si>
  <si>
    <t>Creative Integrated Services Pvt Ltd BICC-I&amp; II Project Engineers</t>
  </si>
  <si>
    <t>12.03.2021</t>
  </si>
  <si>
    <t>1940/F/RE-Doc-1</t>
  </si>
  <si>
    <t>Creative Integrated Services Pvt Ltd HK &amp; SG Document file</t>
  </si>
  <si>
    <t>1940/F/RE/</t>
  </si>
  <si>
    <t>Creative Integrated Services Pvt Ltd HK &amp; SG Bank gurantee  file</t>
  </si>
  <si>
    <t>03.10.2020</t>
  </si>
  <si>
    <t>14.10.2020</t>
  </si>
  <si>
    <t>1940/F/RE-M/10</t>
  </si>
  <si>
    <t>Budget fo FY 2020-21</t>
  </si>
  <si>
    <t>23.06.2020</t>
  </si>
  <si>
    <t>06.03.2021</t>
  </si>
  <si>
    <t>1940/F/RE-AMC-24</t>
  </si>
  <si>
    <t>AMC Invoices of Schneider 3 way RMUsShrishaila electricals (P) Ltd</t>
  </si>
  <si>
    <t>01.09.2021</t>
  </si>
  <si>
    <t>1940/F/RE-AMC-25</t>
  </si>
  <si>
    <t>Sanitization of BICC-2 building Rajajinagar</t>
  </si>
  <si>
    <t>26.08.2021</t>
  </si>
  <si>
    <t>29.09.2021</t>
  </si>
  <si>
    <t>1940/F/RE-AMC-26</t>
  </si>
  <si>
    <t>M/s  Carrier AC BICC-2</t>
  </si>
  <si>
    <t>09.12.2019</t>
  </si>
  <si>
    <t>1940/F/RE-AMC-27</t>
  </si>
  <si>
    <t>74.220 2021-22</t>
  </si>
  <si>
    <t>10.04.2021</t>
  </si>
  <si>
    <t>1940/F/RE-AMC-28</t>
  </si>
  <si>
    <t>INE Value Creators P Ltd AMC</t>
  </si>
  <si>
    <t>07.04.2021</t>
  </si>
  <si>
    <t>1940/F/RE-AMC-29</t>
  </si>
  <si>
    <t>Invoice processing for procurement of spare towards ENTEC LRC &amp; LBS</t>
  </si>
  <si>
    <t>03.08.2021</t>
  </si>
  <si>
    <t>27.08.2021</t>
  </si>
  <si>
    <t>1940/F/RE-AMC-30</t>
  </si>
  <si>
    <t>M/S ADELPHI TECHNOLOGIES PVT LTD. &amp; BICC-II</t>
  </si>
  <si>
    <t>28.05.2020</t>
  </si>
  <si>
    <t>1940/F/RE-AMC-31</t>
  </si>
  <si>
    <t>Vallabhamahi Electricals Pvt Ltd. Invoices 74.513 AMC VOL-3</t>
  </si>
  <si>
    <t>04.06.2021</t>
  </si>
  <si>
    <t>1940/F/RE-AMC-32</t>
  </si>
  <si>
    <t>Vallabhamahi Electricals Pvt Ltd. AMC  Vol-2</t>
  </si>
  <si>
    <t>1940/F/RE-AMC-33</t>
  </si>
  <si>
    <t>Vallabhamahi Electricals Pvt Ltd. AMC  VOL-1</t>
  </si>
  <si>
    <t>1940/F/RE-AMC-34</t>
  </si>
  <si>
    <t>Vallabhamahi Electricals Pvt Ltd. SPARES</t>
  </si>
  <si>
    <t>23.02.2021</t>
  </si>
  <si>
    <t>ACT Fiber net</t>
  </si>
  <si>
    <t>14.01.2019</t>
  </si>
  <si>
    <t>M/s Schindler India Pvt Ltd. BICC-II</t>
  </si>
  <si>
    <t>1940/F/RE-AMC-35</t>
  </si>
  <si>
    <t>M/s Payaswini Integrated Solutions ( Training room at BICC-I</t>
  </si>
  <si>
    <t>09.07.2021</t>
  </si>
  <si>
    <t>22.09.2021</t>
  </si>
  <si>
    <t>Payment of Honararium Technical Committee members</t>
  </si>
  <si>
    <t>30.05.2021</t>
  </si>
  <si>
    <t>1940/F/RE-AMC-36</t>
  </si>
  <si>
    <t>Providing Network connectivity in BESCOM Bharthi airtel</t>
  </si>
  <si>
    <t>23.12.2020</t>
  </si>
  <si>
    <t>1940/F/RE-AMC-37</t>
  </si>
  <si>
    <t>74.801 Electronet system</t>
  </si>
  <si>
    <t>02.02.2021</t>
  </si>
  <si>
    <t>1940/F/RE-AMC-38</t>
  </si>
  <si>
    <t>74.802 Electronics Service Points</t>
  </si>
  <si>
    <t>08.03.2021</t>
  </si>
  <si>
    <t>1940/F/RE-AMC-39</t>
  </si>
  <si>
    <t>74.802 ABB India Ltd AMC</t>
  </si>
  <si>
    <t>08.07.2021</t>
  </si>
  <si>
    <t>1940/F/RE-M/11</t>
  </si>
  <si>
    <t>Excess Limit fees paid file mobile bill (usage limit cross)</t>
  </si>
  <si>
    <t>28.08.2019</t>
  </si>
  <si>
    <t>1940/F/RE-M/12</t>
  </si>
  <si>
    <r>
      <t xml:space="preserve">C¢üPÀ ªÉÆvÀÛzÀ ©®è£ÀÄß ¥Á¸ï ªÀiÁqÀÄªÀ §UÉÎ- </t>
    </r>
    <r>
      <rPr>
        <sz val="11"/>
        <color theme="1"/>
        <rFont val="Calibri"/>
        <family val="2"/>
        <scheme val="minor"/>
      </rPr>
      <t>BSNL</t>
    </r>
  </si>
  <si>
    <t>28.10.2019</t>
  </si>
  <si>
    <t>1940/F/GST/02</t>
  </si>
  <si>
    <t>GST Annexure</t>
  </si>
  <si>
    <t>04.10.2017</t>
  </si>
  <si>
    <t>1940/F/RE-SP-2</t>
  </si>
  <si>
    <r>
      <t xml:space="preserve">DzÁAiÀÄ vÉjUÉ &amp; </t>
    </r>
    <r>
      <rPr>
        <sz val="11"/>
        <color theme="1"/>
        <rFont val="Calibri"/>
        <family val="2"/>
        <scheme val="minor"/>
      </rPr>
      <t>TDS on GST</t>
    </r>
    <r>
      <rPr>
        <sz val="11"/>
        <color theme="1"/>
        <rFont val="Nudi 01 k"/>
      </rPr>
      <t>AiÀÄ£ÀÄß ¥ÀªÀw¸À¢gÀÄªÀ §UÉÎ 2018-19/2019-20</t>
    </r>
  </si>
  <si>
    <t>1940/F/RE-M/13</t>
  </si>
  <si>
    <t>Weather data requirement for DAS Project</t>
  </si>
  <si>
    <t>17.05.2017</t>
  </si>
  <si>
    <t>15.06.2021</t>
  </si>
  <si>
    <t>1940/F/GST/01</t>
  </si>
  <si>
    <t>GST File</t>
  </si>
  <si>
    <t>10.04.2017</t>
  </si>
  <si>
    <t>1940/F/GST/04</t>
  </si>
  <si>
    <t>GST RCM</t>
  </si>
  <si>
    <t>09.04.2020</t>
  </si>
  <si>
    <t>1940/F/RE-AMC-40</t>
  </si>
  <si>
    <t>Anlog Voice logger-Intellicon</t>
  </si>
  <si>
    <t>1940/F/RE-M/14</t>
  </si>
  <si>
    <t>CRs</t>
  </si>
  <si>
    <t>03.03.2021</t>
  </si>
  <si>
    <t>1940/F/RE-M/15</t>
  </si>
  <si>
    <t>Revenu Budget 2021-22</t>
  </si>
  <si>
    <t>29.04.2021</t>
  </si>
  <si>
    <t>1940/F/RE-M/16</t>
  </si>
  <si>
    <t>Payment of Fiber link Leased line charges</t>
  </si>
  <si>
    <t>20.06.2019</t>
  </si>
  <si>
    <t>1940/F/GST/03</t>
  </si>
  <si>
    <r>
      <rPr>
        <sz val="11"/>
        <color theme="1"/>
        <rFont val="Calibri"/>
        <family val="2"/>
        <scheme val="minor"/>
      </rPr>
      <t>GST</t>
    </r>
    <r>
      <rPr>
        <sz val="11"/>
        <color theme="1"/>
        <rFont val="Nudi 01 k"/>
      </rPr>
      <t xml:space="preserve"> zÀgzÀ ¸Àà¶×ÃPÀgÀt PÀÄjvÀÄ</t>
    </r>
  </si>
  <si>
    <t>02.12.2018</t>
  </si>
  <si>
    <t>1940/F/RE-M/17</t>
  </si>
  <si>
    <t>DAS imprest ( exp on Covid-19 Protection only)</t>
  </si>
  <si>
    <t>18.09.2020</t>
  </si>
  <si>
    <t>1940/F/RE-M/18</t>
  </si>
  <si>
    <t>Budget for procurement of 160Nos of Batteries</t>
  </si>
  <si>
    <t>21.02.2019</t>
  </si>
  <si>
    <t>1940/F/RE-M/19</t>
  </si>
  <si>
    <t>¸ÁªÀiÁVæ ªÀÄvÀÄÛ ¸ÀgÀPÀÄ ¥ÀnÖUÀ¼À DzÉÃ±ÀUÀ¼À£ÀÄß ¹éÃPÀj¸ÀÄªÀ §UÉÎ</t>
  </si>
  <si>
    <t>05.03.2021</t>
  </si>
  <si>
    <t>1940/F/RE-M/20</t>
  </si>
  <si>
    <t>¸ÀgÀPÀÄ ¸ÁªÀiÁV ¥ÀnÖAiÀÄ£ÀÄß »A¢gÀÄV¸ÀÄªÀÀ §UÉÎ</t>
  </si>
  <si>
    <t>02.11.2019</t>
  </si>
  <si>
    <t>1940/F/RE-M/21</t>
  </si>
  <si>
    <t>76.112-Telephone &amp; 76.114-Mobile charges VOL-1</t>
  </si>
  <si>
    <t>18.03.2020</t>
  </si>
  <si>
    <t>R1 Bills office copy</t>
  </si>
  <si>
    <t>23.08.2018</t>
  </si>
  <si>
    <t>1940/F/RE-M/22</t>
  </si>
  <si>
    <t>Issue of C forms to Project section Bills</t>
  </si>
  <si>
    <t>27.08.2012</t>
  </si>
  <si>
    <t>1940/F/RE-M/23</t>
  </si>
  <si>
    <t>C forms Vol-I</t>
  </si>
  <si>
    <t>07.03.2014</t>
  </si>
  <si>
    <t>1940/F/RE-M/24</t>
  </si>
  <si>
    <t>Virtual trainning on Cyber Security &amp; Cyber Law</t>
  </si>
  <si>
    <t>08.12.2020</t>
  </si>
  <si>
    <t>13.01.2021</t>
  </si>
  <si>
    <t>1940/F/RE-M/25</t>
  </si>
  <si>
    <t>Reappropriation of Revenue budget allotted for FY 2019-20</t>
  </si>
  <si>
    <t>21.08.2019</t>
  </si>
  <si>
    <t>27.09.2019</t>
  </si>
  <si>
    <t>1940/F/RE-AMC-41</t>
  </si>
  <si>
    <t>Adelphi technologies  batteries</t>
  </si>
  <si>
    <t>21.01.2016</t>
  </si>
  <si>
    <t>30.01.2018</t>
  </si>
  <si>
    <t>1940/F/RE-M/26</t>
  </si>
  <si>
    <t>Budget 2017-18</t>
  </si>
  <si>
    <t>12.05.2017</t>
  </si>
  <si>
    <t>02.06.2018</t>
  </si>
  <si>
    <t>1940/F/RE-M/27</t>
  </si>
  <si>
    <t>Budget 2018-19</t>
  </si>
  <si>
    <t>12.04.2018</t>
  </si>
  <si>
    <t>28.01.2019</t>
  </si>
  <si>
    <t>1940/F/RE-M/28</t>
  </si>
  <si>
    <t>PO to conduct Work shop and trainning</t>
  </si>
  <si>
    <t>16.12.2015</t>
  </si>
  <si>
    <t>17.12.2015</t>
  </si>
  <si>
    <t>1940/F/RE-M/29</t>
  </si>
  <si>
    <t>Sidarth CO tech</t>
  </si>
  <si>
    <t>09.02.2016</t>
  </si>
  <si>
    <t>10.02.2016</t>
  </si>
  <si>
    <t>1940/F/RE-M/30</t>
  </si>
  <si>
    <t>Directors report</t>
  </si>
  <si>
    <t>22.07.2017</t>
  </si>
  <si>
    <t>06.06.2018</t>
  </si>
  <si>
    <t>1940/F/RE-M/31</t>
  </si>
  <si>
    <t>¥Àæ¨sÁgÀ ¨sÀvÉå</t>
  </si>
  <si>
    <t>08.02.2018</t>
  </si>
  <si>
    <t>1940/F/RE-M/32</t>
  </si>
  <si>
    <t xml:space="preserve">Meeting bills pertaining to DAS &amp; SG at corporate office </t>
  </si>
  <si>
    <t>15.02.2018</t>
  </si>
  <si>
    <t>1940/F/RE-M/33</t>
  </si>
  <si>
    <t>DAs imprest ( exp on Covid-19 Protection only)</t>
  </si>
  <si>
    <t>01.07.202</t>
  </si>
  <si>
    <t>1940/F/RE-AMC-42</t>
  </si>
  <si>
    <t>Repair of Xerox Machine Pertain to DAS BICC-I</t>
  </si>
  <si>
    <t>09.07.2015</t>
  </si>
  <si>
    <t>1940/F/RE-AMC-43</t>
  </si>
  <si>
    <t>BICC-I Xerox machine AMC invoice file DAS HSR</t>
  </si>
  <si>
    <t>29.10.2020</t>
  </si>
  <si>
    <t>18.01.2021</t>
  </si>
  <si>
    <t>1940/F/RE-AMC-44</t>
  </si>
  <si>
    <t>BICC-II Xerox machine Rajajinagar-2018-19</t>
  </si>
  <si>
    <t>15.07.2018</t>
  </si>
  <si>
    <t>26.12.2019</t>
  </si>
  <si>
    <t>1940/F/RE-AMC-45</t>
  </si>
  <si>
    <t>23.08.2021</t>
  </si>
  <si>
    <t>1940/F/RE-AMC-46</t>
  </si>
  <si>
    <t>BICC-II Xerox machine AMC invoice file DAS Rajajinagar</t>
  </si>
  <si>
    <t>1940/F/RE-M/34</t>
  </si>
  <si>
    <t>UËgÀªÀ zsÀ¸À-«zsÁ£ÀªÀÄAqÀ®zÀ C¢üªÉÃ±À£À</t>
  </si>
  <si>
    <t>26.09.2018</t>
  </si>
  <si>
    <t>1940/F/RE-AMC-47</t>
  </si>
  <si>
    <t>gÁeÁf£ÀUÀgÀzÀ°è ¨«PÀAUÉ qÁ¸ï ¥ÁæeÉPïÖUÉ UÀÄvÀÛUÉ DzÁgÀzÀ°è ¤ÃrgÀÄªÀ eÁUÀPÉÌ UÀÄwÛUÉ ºÀt ¥ÁªÀw¸ÀÄªÀ §UÉÎ</t>
  </si>
  <si>
    <t>10.04.2015</t>
  </si>
  <si>
    <t>1940/F/RE-AMC-48</t>
  </si>
  <si>
    <t>HC DAS Enquiry Registeration</t>
  </si>
  <si>
    <t>14.07.2021</t>
  </si>
  <si>
    <t>18.08.2021</t>
  </si>
  <si>
    <t>1940/F/RE-M-49</t>
  </si>
  <si>
    <t>Technical Committee Members memorarium</t>
  </si>
  <si>
    <t>05.06.2021</t>
  </si>
  <si>
    <t>1940/F/RE-M-50</t>
  </si>
  <si>
    <t>Creative Documents</t>
  </si>
  <si>
    <t>02.09.2020</t>
  </si>
  <si>
    <t>1940/F/RE-M-51</t>
  </si>
  <si>
    <t>Rental Vehicles documents problem</t>
  </si>
  <si>
    <t>b</t>
  </si>
  <si>
    <t>1940/F/RE-M-52</t>
  </si>
  <si>
    <t>Revenue Budget F-Y 2022-23</t>
  </si>
  <si>
    <t>04.05.2022</t>
  </si>
  <si>
    <t>1940/F/RE-M-53</t>
  </si>
  <si>
    <t>Nexstep</t>
  </si>
  <si>
    <t>26.11.2021</t>
  </si>
  <si>
    <t>1940/F/RE-M-54</t>
  </si>
  <si>
    <t>4SPL</t>
  </si>
  <si>
    <t>1940/F/RE-M-55</t>
  </si>
  <si>
    <t>Sri Beereshwara Enterprises</t>
  </si>
  <si>
    <t>30.09.2021</t>
  </si>
  <si>
    <t>1940/F/RE-M-56</t>
  </si>
  <si>
    <t>Solar roof  top</t>
  </si>
  <si>
    <t>19.09.2020</t>
  </si>
  <si>
    <t>15.10.2020</t>
  </si>
  <si>
    <t>1940/F/RE-M-57</t>
  </si>
  <si>
    <t>M/s TATA TALESERVICES LTD</t>
  </si>
  <si>
    <t>18.10.2021</t>
  </si>
  <si>
    <t>1940/F/RE-AMC-58</t>
  </si>
  <si>
    <t>ABB India Pvt Ltd</t>
  </si>
  <si>
    <t>17.10.2020</t>
  </si>
  <si>
    <t>1940/F/RE-M-59</t>
  </si>
  <si>
    <t>Honnakeri Airconditioning</t>
  </si>
  <si>
    <t>04.02.2022</t>
  </si>
  <si>
    <t>1940/F/RE-M-60</t>
  </si>
  <si>
    <t>Maniranjan BICC-I New</t>
  </si>
  <si>
    <t>1940/F/RE-M-61</t>
  </si>
  <si>
    <t>Maniranjan BICC-2</t>
  </si>
  <si>
    <t>23.05.2019</t>
  </si>
  <si>
    <t>1940/F/RE-M-62</t>
  </si>
  <si>
    <t>M/s.Accurate Electrronic Security System</t>
  </si>
  <si>
    <t>10.03.2020</t>
  </si>
  <si>
    <t>1940/F/RE-M-58</t>
  </si>
  <si>
    <t>Regularisation  of R1 a/c</t>
  </si>
  <si>
    <t>19.04.2022</t>
  </si>
  <si>
    <t>Amendment of IIIA &amp; IIIB</t>
  </si>
  <si>
    <t>19.07.2019</t>
  </si>
  <si>
    <t>Extension copies</t>
  </si>
  <si>
    <t>18.03.2019</t>
  </si>
  <si>
    <t>1940/F/</t>
  </si>
  <si>
    <t>qÁ¸ï ±ÁSÉAiÀÄ vÁ¼É¥ÀnÖAiÀÄ°è ¯ÉPÀÌ²Ã¶ðPÉ 14.219 gÀ°è ¨ÁQ G½¢gÀÄªÀ ªÉÆvÀÛªÀ£ÀÄß ªÀUÁð¬Ä¸ÀÄªÀ PÀÄjvÀÄ</t>
  </si>
  <si>
    <t>10.01.2022</t>
  </si>
  <si>
    <t>21.01.2022</t>
  </si>
  <si>
    <t>1940/F/22</t>
  </si>
  <si>
    <t>Incharge allowance</t>
  </si>
  <si>
    <t>27.04.2022</t>
  </si>
  <si>
    <t>gÀeÁ Cdð ¸À°è¸ÀÄªÀ §UÉÎ</t>
  </si>
  <si>
    <t>16.05.2022</t>
  </si>
  <si>
    <t>Hired Vehicle Files</t>
  </si>
  <si>
    <t>1940/F/RE-V/01</t>
  </si>
  <si>
    <t>Jai Hanuman Travels  KA 04- B-7937</t>
  </si>
  <si>
    <t>06.04.2011</t>
  </si>
  <si>
    <t>31.12.2018</t>
  </si>
  <si>
    <t>1940/F/RE-V/02</t>
  </si>
  <si>
    <t>Jai Hanuman Travels KA504375</t>
  </si>
  <si>
    <t>06.09.2012</t>
  </si>
  <si>
    <t>08.04.2022</t>
  </si>
  <si>
    <t>1940/F/RE-V/03</t>
  </si>
  <si>
    <t>KK Tours &amp; Travels KA 02 AG 3082</t>
  </si>
  <si>
    <t>17.08.2013</t>
  </si>
  <si>
    <t>1940/F/RE-V/04</t>
  </si>
  <si>
    <t>Sai Siddharth travels KA-04-AA-4944</t>
  </si>
  <si>
    <t>28.09.2013</t>
  </si>
  <si>
    <t>1940/F/RE-V/05</t>
  </si>
  <si>
    <t>Jai Hanuman Travels  KA 01AE 5548</t>
  </si>
  <si>
    <t>19.05.2015</t>
  </si>
  <si>
    <t>1940/F/RE-V/06</t>
  </si>
  <si>
    <t>Jai Hanuman Travels KA 02 AC 9715</t>
  </si>
  <si>
    <t>07.07.2015</t>
  </si>
  <si>
    <t>25.04.2022</t>
  </si>
  <si>
    <t>1940/F/RE-V/07</t>
  </si>
  <si>
    <t>KA02  9736 Jai Hanuman Travels</t>
  </si>
  <si>
    <t>30.04.2022</t>
  </si>
  <si>
    <t>1940/F/RE-V/08</t>
  </si>
  <si>
    <t>Jai Hanuman Travels KA02 AG 9838</t>
  </si>
  <si>
    <t>1940/F/RE-V/09</t>
  </si>
  <si>
    <t>Jai Hanuman Travels KA 03 C 9206</t>
  </si>
  <si>
    <t>29.02.2016</t>
  </si>
  <si>
    <t>1940/F/RE-V/10</t>
  </si>
  <si>
    <t>Jai Hanuman Travels KA02 A 2359</t>
  </si>
  <si>
    <t>1940/F/RE-V/11</t>
  </si>
  <si>
    <t>Jai Hanuman Travels KA 03 AF 1222</t>
  </si>
  <si>
    <t>1940/F/RE-V/12</t>
  </si>
  <si>
    <t>Sai Siddharth Travels KA 41 B 6886</t>
  </si>
  <si>
    <t>22.11.2016</t>
  </si>
  <si>
    <t>1940/F/RE-V/13</t>
  </si>
  <si>
    <t>Sai Siddharth Travels KA 04 AB 1673</t>
  </si>
  <si>
    <t>1940/F/RE-V/14</t>
  </si>
  <si>
    <t>Sri Sai Sidharth Travels KA641048</t>
  </si>
  <si>
    <t>16.12.2016</t>
  </si>
  <si>
    <t>1940/F/RE-V/15</t>
  </si>
  <si>
    <t>Jai Hanuman Travels  KA 04- AA 6017</t>
  </si>
  <si>
    <t>29.012.2016</t>
  </si>
  <si>
    <t>1940/F/RE-V/16</t>
  </si>
  <si>
    <t>Annapurneshwari Travels</t>
  </si>
  <si>
    <t>1940/F/RE-V/17</t>
  </si>
  <si>
    <t>SBT Travels KA 42 A 7026</t>
  </si>
  <si>
    <t>14.02.2018</t>
  </si>
  <si>
    <t>1940/F/RE-V/18</t>
  </si>
  <si>
    <t>Jai Hanuman Travels KA02 AE 3294</t>
  </si>
  <si>
    <t>18.09.2018</t>
  </si>
  <si>
    <t>1940/F/RE-V/19</t>
  </si>
  <si>
    <t>KA 01 AF 8947</t>
  </si>
  <si>
    <t>1940/F/RE-V/20</t>
  </si>
  <si>
    <t>Jai Hanuman Travels KA -50-7905</t>
  </si>
  <si>
    <t>1940/F/RE-V/21</t>
  </si>
  <si>
    <t>Sri Balaji Travels KA 03AD5780</t>
  </si>
  <si>
    <t>03.05.2018</t>
  </si>
  <si>
    <t>10.02.2021</t>
  </si>
  <si>
    <t>1940/F/RE-V/22</t>
  </si>
  <si>
    <t>Sai Siddharth Travels KA-05 AG 8613</t>
  </si>
  <si>
    <t>19.05.2018</t>
  </si>
  <si>
    <t>1940/F/RE-V/23</t>
  </si>
  <si>
    <t>Jai Maruthi KA 05 Ak 3692</t>
  </si>
  <si>
    <t>01.07.2019</t>
  </si>
  <si>
    <t>1940/F/RE-V/24</t>
  </si>
  <si>
    <t>KA41B 4646 Jai Hanuman Travels</t>
  </si>
  <si>
    <t>11.09.2020</t>
  </si>
  <si>
    <t>1940/F/RE-V/25</t>
  </si>
  <si>
    <t>Arpitha Travels KA53 6624</t>
  </si>
  <si>
    <t>01.04.2021</t>
  </si>
  <si>
    <t>1940/F/RE-V/26</t>
  </si>
  <si>
    <t>Ashwin Car Links KA-05-AF-8537</t>
  </si>
  <si>
    <t>20.04.2021</t>
  </si>
  <si>
    <t>1940/F/RE-V/27</t>
  </si>
  <si>
    <t>Sri VARU Travels KA 01 AC 7920</t>
  </si>
  <si>
    <t>1940/F/RE-V-OM/01</t>
  </si>
  <si>
    <t>Vehicle OM</t>
  </si>
  <si>
    <t>1940/F/RE-V-Doc/01</t>
  </si>
  <si>
    <t xml:space="preserve">Vehicle  file 76.137 (statements) </t>
  </si>
  <si>
    <t>26.10.2018</t>
  </si>
  <si>
    <t>01.05.2021</t>
  </si>
  <si>
    <t>1940/F/RE-V-Doc/02</t>
  </si>
  <si>
    <t xml:space="preserve">Vehicle  &amp; Mobile Land Line bills Circular &amp; Other </t>
  </si>
  <si>
    <t>1940/F/RE-V-Doc/03</t>
  </si>
  <si>
    <t>Vehicle  file 76.137  (statements)</t>
  </si>
  <si>
    <t>17.05.2022</t>
  </si>
  <si>
    <t>1940/F/RE-V-Doc/04</t>
  </si>
  <si>
    <t>Vehicle  file 2022-2023</t>
  </si>
  <si>
    <t>09.05.2022</t>
  </si>
  <si>
    <t>¨ÁrUÉ ªÁºÀ£À</t>
  </si>
  <si>
    <t>28.12.2015</t>
  </si>
  <si>
    <t>12.01.2016</t>
  </si>
  <si>
    <t xml:space="preserve">March Final </t>
  </si>
  <si>
    <t>1940/F/MF/01</t>
  </si>
  <si>
    <t>MF 2012-13</t>
  </si>
  <si>
    <t>16.02.213</t>
  </si>
  <si>
    <t>31.03.2013</t>
  </si>
  <si>
    <t>1940/F/MF/02</t>
  </si>
  <si>
    <t>MF 2013-14</t>
  </si>
  <si>
    <t>10.02.2014</t>
  </si>
  <si>
    <t>1940/F/MF/03</t>
  </si>
  <si>
    <t>MF 2014-15</t>
  </si>
  <si>
    <t>09.03.2015</t>
  </si>
  <si>
    <t>31.03.2015</t>
  </si>
  <si>
    <t>1940/F/MF/04</t>
  </si>
  <si>
    <t>MF 2015-16</t>
  </si>
  <si>
    <t>31.03.2016</t>
  </si>
  <si>
    <t>1940/F/MF/05</t>
  </si>
  <si>
    <t>MF 2016-17</t>
  </si>
  <si>
    <t>17.03.2017</t>
  </si>
  <si>
    <t>31.03.2017</t>
  </si>
  <si>
    <t>1940/F/MF/06</t>
  </si>
  <si>
    <t>MF 2017-18</t>
  </si>
  <si>
    <t>21.03.2018</t>
  </si>
  <si>
    <t>1940/F/MF/07</t>
  </si>
  <si>
    <t>MF 2018-19</t>
  </si>
  <si>
    <t>01.03.2019</t>
  </si>
  <si>
    <t>1940/F/MF/08</t>
  </si>
  <si>
    <t xml:space="preserve">MF 2019-20 </t>
  </si>
  <si>
    <t>01.03.2020</t>
  </si>
  <si>
    <t>1940/F/MF/09</t>
  </si>
  <si>
    <t>MF 2020-21</t>
  </si>
  <si>
    <t>1940/F/MF/10</t>
  </si>
  <si>
    <t>MF GST Decleration</t>
  </si>
  <si>
    <t>19.03.2021</t>
  </si>
  <si>
    <t>30.06.2021</t>
  </si>
  <si>
    <t>1940/F/MF/11</t>
  </si>
  <si>
    <t>MF 2021-2022 (MF JV)</t>
  </si>
  <si>
    <t>31.03.2022</t>
  </si>
  <si>
    <t>1940/F/MF/12</t>
  </si>
  <si>
    <t>MF 2021-2022</t>
  </si>
  <si>
    <t>1940/F/MF/13</t>
  </si>
  <si>
    <t>MF 2021-22 Accounts</t>
  </si>
  <si>
    <t>1940/F/MF/14</t>
  </si>
  <si>
    <t xml:space="preserve">March Final  GST Annexure 21-22 </t>
  </si>
  <si>
    <t>18.02.2022</t>
  </si>
  <si>
    <t>1940/F/MF/15</t>
  </si>
  <si>
    <t>March Final  GST Annexure 21-22  book</t>
  </si>
  <si>
    <t>1940/F/MF/16</t>
  </si>
  <si>
    <t>March final FY-2021-22</t>
  </si>
  <si>
    <t>05.03.2022</t>
  </si>
  <si>
    <t>1940/F/MF/17</t>
  </si>
  <si>
    <t>March Final  GST Annexure Monthly</t>
  </si>
  <si>
    <t>1940/F/GST/18</t>
  </si>
  <si>
    <t>GST File OM</t>
  </si>
  <si>
    <t>Annual Maintenance contract for 500kVA Diesel Generator - BICC1, HSR Layout.</t>
  </si>
  <si>
    <t>30.05.2017</t>
  </si>
  <si>
    <t>Annual Maintenance contract of  PAC units - BICC1 HSR Layout</t>
  </si>
  <si>
    <t>30.01.2017</t>
  </si>
  <si>
    <t>Annual Maintenance contract of Lift  (Schindler) - BICC1 HSR Layout</t>
  </si>
  <si>
    <t>07.07.2017</t>
  </si>
  <si>
    <t>Annual Maintenance contract for 25kVA UPS -  BICC1 HSR Layout</t>
  </si>
  <si>
    <t>20.02.2018</t>
  </si>
  <si>
    <t>HVAC - Toshiba Make - 170 HP - BICC1 HSR Layout</t>
  </si>
  <si>
    <t>11.04.2017</t>
  </si>
  <si>
    <t>Annual Maintenance of 120 KVA NBS BICC-1 HSR Layout</t>
  </si>
  <si>
    <t>Mechanised housekeeping and security services Volume-1</t>
  </si>
  <si>
    <t>1-543</t>
  </si>
  <si>
    <t>07.11.2016</t>
  </si>
  <si>
    <t>19.12.2018</t>
  </si>
  <si>
    <t>Mechanised housekeeping and security services Volume-2</t>
  </si>
  <si>
    <t>544-669</t>
  </si>
  <si>
    <t>544-671</t>
  </si>
  <si>
    <t>22.10.2020</t>
  </si>
  <si>
    <t>Mechanised housekeeping and security services Volume-3</t>
  </si>
  <si>
    <t>672-1008</t>
  </si>
  <si>
    <t>672-1051</t>
  </si>
  <si>
    <t>01.06.2022</t>
  </si>
  <si>
    <t>file tranferred to civil section corporate office</t>
  </si>
  <si>
    <t>Annual Maintenance contract for 500kVA Diesel Generator - BICC2, Rajajinagar</t>
  </si>
  <si>
    <t>Annual Maintenance contract of  PAC units - BICC-2 Rajajinagar</t>
  </si>
  <si>
    <t>21.08.2018</t>
  </si>
  <si>
    <t>Annual Maintenance contract of Lift  (Schindler) - BICC-2 Rajajinagar</t>
  </si>
  <si>
    <t>20.02.2017</t>
  </si>
  <si>
    <t>Annual Maintenance contract for 33kVA UPS -  BICC-2 Rajajinagar</t>
  </si>
  <si>
    <t>HVAC - Toshiba Make - 170 HP - BICC-2 Rajainagar</t>
  </si>
  <si>
    <t>19.10.2018</t>
  </si>
  <si>
    <t>Annual Maintenance of 120 KVA NBS BICC-2 Rajajinagar</t>
  </si>
  <si>
    <t>Details of in Files of BICC 1&amp;2 Building Maintenance DAS BESCOM, Corporate Office, Bengaluru</t>
  </si>
  <si>
    <t xml:space="preserve">qÁ¸ï ±ÁSÉAiÀÄ ¤AiÀÄAvÀæt PÉÃAzÀæ «¨sÁUÀzÀ°ègÀÄªÀ PÀqÀvÀUÀ¼À ¥ÀnÖ </t>
  </si>
  <si>
    <t>PÀæªÀÄ ¸ÀASÉå</t>
  </si>
  <si>
    <t>PÀqÀvÀ ªÀVðPÀgÀt</t>
  </si>
  <si>
    <t>©¹-19/16-17/02</t>
  </si>
  <si>
    <t>qÁ¸ï PÁAiÀiÁðUÁgÀ</t>
  </si>
  <si>
    <t>1-295</t>
  </si>
  <si>
    <t>ZÁ°ÛAiÀÄ°ègÀÄvÀÛzÉ</t>
  </si>
  <si>
    <t>©¹-19/16-17/01</t>
  </si>
  <si>
    <t>qÁ¸ï AiÉÆÃd£ÉUÉ -1 ºÀªÀªÀiÁ£À ªÀiÁ»w CUÀvÀå</t>
  </si>
  <si>
    <t>1-25</t>
  </si>
  <si>
    <t>07.06.2018</t>
  </si>
  <si>
    <t>©¹ -19/18-19/05</t>
  </si>
  <si>
    <t>qÁ¸ï AiÉÆÃd£ÉUÉ -2 ºÀªÀªÀiÁ£À ªÀiÁ»w CUÀvÀå</t>
  </si>
  <si>
    <t>1-85</t>
  </si>
  <si>
    <t>©¹-19/18-19/01</t>
  </si>
  <si>
    <t>rqÀ§ÆèJ PÁå¥À¹n ©°ØAUï</t>
  </si>
  <si>
    <t>1-169</t>
  </si>
  <si>
    <t>28.04.2017</t>
  </si>
  <si>
    <t>14.07.2017</t>
  </si>
  <si>
    <t>©¹-19/17-18/03</t>
  </si>
  <si>
    <t>qÁ¸ï PÁå¥À¹n ©°ØAUï ¨sÁUÀ-2</t>
  </si>
  <si>
    <t>355-1100</t>
  </si>
  <si>
    <t>30.12.2017</t>
  </si>
  <si>
    <t>©¹-18/18-19/02</t>
  </si>
  <si>
    <t>qÁ¸ï PÁå¥À¹n ©°ØAUï ¨sÁUÀ-3</t>
  </si>
  <si>
    <t>1-490</t>
  </si>
  <si>
    <t>03.01.2020</t>
  </si>
  <si>
    <t>©¹-19/19-20/02</t>
  </si>
  <si>
    <t>qÁ¸ï PÁå¥À¹n ©°ØAUï ¨sÁUÀ-4</t>
  </si>
  <si>
    <t>1101-1376</t>
  </si>
  <si>
    <t>16.01.2020</t>
  </si>
  <si>
    <t>©¹-19/20-21</t>
  </si>
  <si>
    <t>QæAiÉÄÃnªï EAnUÉæÃmÉqï ªÀiÁå£ï¥ÀªÀgï ¨sÁUÀ -1</t>
  </si>
  <si>
    <t>1-558</t>
  </si>
  <si>
    <t>04.10.2019</t>
  </si>
  <si>
    <t>30.01.2021</t>
  </si>
  <si>
    <t>©¹-19/20-21/02</t>
  </si>
  <si>
    <t>QæAiÉÄÃnªï EAnUÉæÃmÉqï ªÀiÁå£ï¥ÀªÀgï ¨sÁUÀ -2</t>
  </si>
  <si>
    <t>559-601</t>
  </si>
  <si>
    <t>©¹-19/17-18/01</t>
  </si>
  <si>
    <t>ªÁAiÀiïì¯ÁUÀgï PÀqÀvÀ</t>
  </si>
  <si>
    <t>1-100</t>
  </si>
  <si>
    <t>©¹-19/19-20/06</t>
  </si>
  <si>
    <t>ªÁAiÀiïì¯ÁUÀgï JJA¹</t>
  </si>
  <si>
    <t>1-62</t>
  </si>
  <si>
    <t>28.02.2020</t>
  </si>
  <si>
    <t>©¹-19/19-20/03</t>
  </si>
  <si>
    <t>¨ÁgÉÆÌÃ ªÉÄÃPï «¦J¸ï ªÀåªÀ¸ÉÜ  ¨sÁUÀ-1</t>
  </si>
  <si>
    <t>1-370</t>
  </si>
  <si>
    <t>29.12.2020</t>
  </si>
  <si>
    <t>«¦J¸ï JJA¹ ¨sÁUÀ -2</t>
  </si>
  <si>
    <t>370-525</t>
  </si>
  <si>
    <t xml:space="preserve">BC-19/GM(DAS)/DGM(TIC)/2021-22
ಗಂಗಾ ಕಲ್ಯಾಣ ಯೋಜನೆಗೆ ಸಂಬಂಧಪಟ್ಟ ತಂತ್ರಾಂಶದ ಕುರಿತು </t>
  </si>
  <si>
    <t>18.12.2021</t>
  </si>
  <si>
    <t>27.05.2022(Running File)</t>
  </si>
  <si>
    <t>BESCOM/BC-19/GM(DAS)/DGM(TIC)/136
SAHANA H S IT-GRADUATE ENGINEER</t>
  </si>
  <si>
    <t>11.03.2022</t>
  </si>
  <si>
    <t>01.06.2022(Running File)</t>
  </si>
  <si>
    <t>BC-01/DGM(TIC)/2020-21/89
ONLINE PORTAL FOR KUSUM SCHEME(SOURA BHOOMI YOJANE)</t>
  </si>
  <si>
    <t>03.11.2020</t>
  </si>
  <si>
    <t>BC-01/DGM(TIC)/2019-20/84
DEVELOPMENT/CUSTOMIZATION OF SRTPV ONLINE PORTAL FOR GESCOM</t>
  </si>
  <si>
    <t>3.12.2019</t>
  </si>
  <si>
    <t>10.12.2020(Running File)</t>
  </si>
  <si>
    <t>BC-01/DGM(TIC)/2020-21/85
SRTPV ONLINE PORTAL CORRESPONDANCES</t>
  </si>
  <si>
    <t>09.06.2021</t>
  </si>
  <si>
    <t>08.09.2021(Running File)</t>
  </si>
  <si>
    <t>BESCOM/BC-01/DGM(TIC)/2020-21/51
PPR-Chat bot &amp;BESS ADB Correspondance for awaiting grants</t>
  </si>
  <si>
    <t>01.02.2021</t>
  </si>
  <si>
    <t>BC-01/DGM(TIC)/121
MANAGED SECURITY OPERATION(M-SOC) FOR BESCOM</t>
  </si>
  <si>
    <t>03.06.2022(Running file)</t>
  </si>
  <si>
    <t>BC-01/DGM(TIC)/94
Artificial Intelligence Powered Interactive Conversation BOT</t>
  </si>
  <si>
    <t>07.01.2019</t>
  </si>
  <si>
    <t>24.02.2022(Running file)</t>
  </si>
  <si>
    <t>BC-19/GM(DAS)/DGM(TIC)/2022-23
LEGAL VETTING CONTRACT AGREEMENT
"GangaKalyana"</t>
  </si>
  <si>
    <t>28.04.2022(Running file)</t>
  </si>
  <si>
    <t>79-A</t>
  </si>
  <si>
    <t>BESCOM/BC-01/DGM(TIC)/2018-19/79-A
TENDER FOR AMC OF MOBILE APP BESCOM-MITHRA</t>
  </si>
  <si>
    <t>21-C</t>
  </si>
  <si>
    <t>BESCOM/BC-01/DGM(TIC)/F-21©</t>
  </si>
  <si>
    <t>3.01.2018</t>
  </si>
  <si>
    <t>BESCOM/BC-01/DGM(TIC)/2018-19/66
AMC OF MOBILE APP BESCOM MITHRA</t>
  </si>
  <si>
    <t>23.01.2019</t>
  </si>
  <si>
    <t>5.08.2020(Running file)</t>
  </si>
  <si>
    <t>BESCOM/BC-01/DGM(TIC)/2022-23
BESCOM MITHRA CORRESPONDANCE</t>
  </si>
  <si>
    <t>21.05.2022(Running File)</t>
  </si>
  <si>
    <t>BC-19/GM(DAS)/DGM(TIC)/2022-23
LEGAL VETTING CONTRACT AGREEMENT
"ENHANCEMENT AND MAINTENANCE OF BESCOM MITHRA MOBILE APP"</t>
  </si>
  <si>
    <t>06.05.2022</t>
  </si>
  <si>
    <t>06.05.2022(Running file)</t>
  </si>
  <si>
    <t>Mobile application -GoK Correspondance</t>
  </si>
  <si>
    <t>23.12.2020(Running file)</t>
  </si>
  <si>
    <t>21-A</t>
  </si>
  <si>
    <t>BESCOM/BC-01/DGM(TIC)/21A
COMPREHENSIVE CONSUMER ANALYTICS AND MOBILE APPLICATION -BESCOM INVOICE CORRESPONDANCE</t>
  </si>
  <si>
    <t>14.06.2017</t>
  </si>
  <si>
    <t>09.05.2018(Running file)</t>
  </si>
  <si>
    <t>BESCOM/GM(DAS)/BC-19/2022-23
PROVIDING ARCHITECTURE DETAILS AND FECILITATING AUDIT BY M/s.E&amp;Y</t>
  </si>
  <si>
    <t>28.04.2022</t>
  </si>
  <si>
    <t>29.04.2022(Running file)</t>
  </si>
  <si>
    <t>BC-01/DGM(TIC)/2021-22
DRAFT CONTRACT AGREEMENT REGARDING TENDER TO PERFORM VAPT,N/W ANALYSIS , FORENSIC ASSESSMENT OF IT/IoT SYSTEMS OF BESCOM</t>
  </si>
  <si>
    <t>29.12.2021</t>
  </si>
  <si>
    <t>18.01.2022(Running file)</t>
  </si>
  <si>
    <t>1940-F</t>
  </si>
  <si>
    <t>DAS/BC-1/1940(F)
BANK GAURENTEE EXTENSION OF TIC</t>
  </si>
  <si>
    <t>24.03.2018</t>
  </si>
  <si>
    <t>BESCOM/BC-01/TIC/21
COMPREHENSIVE CONSUMER ANALYTICS AND MOBILE APPLICATION FOR BESCOM</t>
  </si>
  <si>
    <t>19.11.2016</t>
  </si>
  <si>
    <t>22.05.2017</t>
  </si>
  <si>
    <t>2018-19/67
EXTENSION OF CONSUMER DATA ANALYTICS TO OTHER DIVISION OF BMAZ SOUTH AND AMC OF ANALYTICS OF HSR DIVISION AND MOBILE APP BESCOM MITHRA</t>
  </si>
  <si>
    <t>BC-01/DGM(TIC)/2020-21/74
VAPT,NETWORK ANALYSIS AND FORENSIC ASSESSMENT OF IT/IoT/OT SYSTEMS</t>
  </si>
  <si>
    <t>21.10.2020</t>
  </si>
  <si>
    <t>27.04.2022(Running file)</t>
  </si>
  <si>
    <t>BESCOM/BC-01/DGM(TIC)
PG DIPLOMA IN CYBER SECURITY</t>
  </si>
  <si>
    <t>10.7.2019</t>
  </si>
  <si>
    <t>22.08.2019</t>
  </si>
  <si>
    <t>BESCOM/BC-19/GM(DAS)/DGM(TIC)/98
IDENTIFICATION OF CRITICAL INFORMATION INFRASTRUCTURE(NCIIPC)</t>
  </si>
  <si>
    <t>29.07.2019</t>
  </si>
  <si>
    <t>14.02.2020(Running file)</t>
  </si>
  <si>
    <t>BC-01/DGM(TIC)/2019-20/82
DECEPTION TECHNOLOGIES FOR CYBER SECURITY</t>
  </si>
  <si>
    <t>05.03.2020</t>
  </si>
  <si>
    <t>29.05.2020</t>
  </si>
  <si>
    <t>BC-01/DGM(TIC)/200-21/81
IT/OT/IOT SECURITY AND CYBER SECURITY POLICIES FOR BESCOM</t>
  </si>
  <si>
    <t>08.06.2020</t>
  </si>
  <si>
    <t>23.08.2021(Running file)</t>
  </si>
  <si>
    <t>ACTION PLAN TO AVOID CYBER ATTACKS IN POWER SECTOR</t>
  </si>
  <si>
    <t>29.01.2022(Running file)</t>
  </si>
  <si>
    <t>DGM(TIC)/2021-22
IMPLEMENTATION CORRESPONDANCE REGARDING VAPT OF ALL IT/OT/IOT SYSTEMS OF BESCOM 2021</t>
  </si>
  <si>
    <t>10.02.2022</t>
  </si>
  <si>
    <t>11.02.2022(Running file)</t>
  </si>
  <si>
    <t>BESCOM/BC31/114/2021-22
CYBER SECURITY CELL COMPRISING COMPUTER SCIENCE ENGINEERS-Reg</t>
  </si>
  <si>
    <t>30.04.2022(Running file)</t>
  </si>
  <si>
    <t>CYBER SECURITY ACTION PLAN</t>
  </si>
  <si>
    <t>07.10.2021(Running file)</t>
  </si>
  <si>
    <t>BC-01/DGM(TIC)/2019-20/70
CYBER SECURITY AWARNESS LECTURE TO OFFICERS OF BESCOM</t>
  </si>
  <si>
    <t>31.05.2019</t>
  </si>
  <si>
    <t>2.12.2021(Running file)</t>
  </si>
  <si>
    <t>BC-01/DGM(TIC)/128
CYBER SECURITY RELATED TECHNICAL CORRESPONDANCE</t>
  </si>
  <si>
    <t>30.12.2021</t>
  </si>
  <si>
    <t>30.12.2021(Running file)</t>
  </si>
  <si>
    <t>BC-01/DGM(TIC)/2019-20
IMPLEMENTATION OF CYBER SECURITY IN BESCOM (CYBER SECURITY STRENGTHENING IN BESCOM)</t>
  </si>
  <si>
    <t>17.05.2021(Running file)</t>
  </si>
  <si>
    <t>BC-01/DGM(TIC)/2020-21/80
CYBER SECURITY CORRESPONDANCE</t>
  </si>
  <si>
    <t>30.03.2022</t>
  </si>
  <si>
    <t>VOLUME-I</t>
  </si>
  <si>
    <t>17.05.2022(Running file)</t>
  </si>
  <si>
    <t>VOLUME-II</t>
  </si>
  <si>
    <t>Design and Development of Performance Management Tool</t>
  </si>
  <si>
    <t>31.5.2022 (Running File)</t>
  </si>
  <si>
    <t xml:space="preserve">Creation Of Centre of Excellence for BESCOM </t>
  </si>
  <si>
    <t xml:space="preserve">(14.07.2022)Running file </t>
  </si>
  <si>
    <t>Gadgets &amp; Gizmos for Centre of Excellecne</t>
  </si>
  <si>
    <t>15.02.2021</t>
  </si>
  <si>
    <t xml:space="preserve">Running file </t>
  </si>
  <si>
    <t>Power Quality Recommendations to KERC from BESCOM</t>
  </si>
  <si>
    <t>29.06.2020</t>
  </si>
  <si>
    <t>HRC fuse based feeder pillar box for model sub-divisions.</t>
  </si>
  <si>
    <t>10.07.2017</t>
  </si>
  <si>
    <t xml:space="preserve">(Oct 2022)Running file </t>
  </si>
  <si>
    <t>HRC fuse based feeder pillar box for model sub-divisions- Material Inspection</t>
  </si>
  <si>
    <t>HRC fuse based feeder pillar box for model sub-divisions- System Improvement</t>
  </si>
  <si>
    <t>14.03.2022</t>
  </si>
  <si>
    <t>Implementation of Distribution Transformer Lifecycle Management Software (DTLMS) in BESCOM.</t>
  </si>
  <si>
    <t>09.11.2017</t>
  </si>
  <si>
    <t xml:space="preserve">ಕಾರ್ಯಾಚರಣೆ ಶಾಖೆಯಿಂದ ಟಿ.ಐ.ಸಿ ಶಾಖೆಗೆ25.06.2018 ರಂದು ವರ್ಗಾಯಿಸಲಾಗಿದೆ </t>
  </si>
  <si>
    <t>Maintenance of DTLMS</t>
  </si>
  <si>
    <t>Internship/Projects</t>
  </si>
  <si>
    <t>11.10.2021</t>
  </si>
  <si>
    <t>Distribution transformer metering &amp; protection panel - Rates</t>
  </si>
  <si>
    <t>23.06.2022</t>
  </si>
  <si>
    <t>Patent Filing of DTr protection</t>
  </si>
  <si>
    <t>Underground distribution system in malleswaram</t>
  </si>
  <si>
    <t>Underground distribution system in malleswaram - Progress</t>
  </si>
  <si>
    <t>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</si>
</sst>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udi Akshar-02"/>
    </font>
    <font>
      <sz val="11"/>
      <color theme="1"/>
      <name val="Bookman Old Style"/>
      <family val="1"/>
    </font>
    <font>
      <sz val="14"/>
      <color theme="1"/>
      <name val="Nudi Akshar-02"/>
    </font>
    <font>
      <sz val="11"/>
      <color rgb="FF000000"/>
      <name val="Bookman Old Style"/>
      <family val="1"/>
    </font>
    <font>
      <b/>
      <sz val="11"/>
      <color rgb="FF000000"/>
      <name val="Bookman Old Style"/>
      <family val="1"/>
    </font>
    <font>
      <sz val="11"/>
      <name val="Bookman Old Style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Nudi 01 e"/>
    </font>
    <font>
      <b/>
      <sz val="9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Bookman Old Style"/>
      <family val="1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Nudi 01 e"/>
    </font>
    <font>
      <sz val="11"/>
      <color theme="1"/>
      <name val="Nudi 03 k"/>
    </font>
    <font>
      <sz val="11"/>
      <color theme="1"/>
      <name val="Nudi 01 k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18"/>
      <name val="Nudi 01 e"/>
    </font>
    <font>
      <b/>
      <sz val="12"/>
      <name val="Nudi 01 e"/>
    </font>
    <font>
      <sz val="12"/>
      <color theme="1"/>
      <name val="Calibri"/>
      <family val="2"/>
      <scheme val="minor"/>
    </font>
    <font>
      <sz val="12"/>
      <name val="Nudi 01 e"/>
    </font>
    <font>
      <sz val="12"/>
      <color theme="1"/>
      <name val="Nudi 01 e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7" xfId="1" quotePrefix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/>
    </xf>
    <xf numFmtId="0" fontId="4" fillId="0" borderId="7" xfId="1" quotePrefix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17" fontId="6" fillId="0" borderId="7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14" xfId="0" applyFont="1" applyBorder="1"/>
    <xf numFmtId="0" fontId="10" fillId="0" borderId="10" xfId="0" applyFont="1" applyBorder="1"/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0" xfId="0" applyFo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0" xfId="0" applyBorder="1"/>
    <xf numFmtId="0" fontId="0" fillId="0" borderId="7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11" fillId="2" borderId="0" xfId="1" applyFont="1" applyFill="1" applyAlignment="1">
      <alignment horizontal="center"/>
    </xf>
    <xf numFmtId="0" fontId="13" fillId="2" borderId="22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/>
    </xf>
    <xf numFmtId="0" fontId="11" fillId="2" borderId="7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left" vertical="center" wrapText="1"/>
    </xf>
    <xf numFmtId="0" fontId="11" fillId="2" borderId="17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7" fillId="2" borderId="7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14" fontId="17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/>
    <xf numFmtId="0" fontId="17" fillId="0" borderId="7" xfId="0" applyFont="1" applyBorder="1" applyAlignment="1">
      <alignment horizontal="left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horizontal="left"/>
    </xf>
    <xf numFmtId="0" fontId="10" fillId="3" borderId="24" xfId="0" applyFont="1" applyFill="1" applyBorder="1"/>
    <xf numFmtId="0" fontId="10" fillId="3" borderId="25" xfId="0" applyFont="1" applyFill="1" applyBorder="1"/>
    <xf numFmtId="0" fontId="10" fillId="3" borderId="26" xfId="0" applyFont="1" applyFill="1" applyBorder="1"/>
    <xf numFmtId="0" fontId="0" fillId="0" borderId="0" xfId="0" applyFill="1"/>
    <xf numFmtId="0" fontId="0" fillId="3" borderId="16" xfId="0" applyFill="1" applyBorder="1"/>
    <xf numFmtId="0" fontId="0" fillId="3" borderId="7" xfId="0" applyFill="1" applyBorder="1"/>
    <xf numFmtId="0" fontId="2" fillId="3" borderId="7" xfId="0" applyFont="1" applyFill="1" applyBorder="1"/>
    <xf numFmtId="0" fontId="0" fillId="3" borderId="17" xfId="0" applyFill="1" applyBorder="1"/>
    <xf numFmtId="0" fontId="0" fillId="2" borderId="16" xfId="0" applyFill="1" applyBorder="1"/>
    <xf numFmtId="0" fontId="0" fillId="2" borderId="7" xfId="0" applyFill="1" applyBorder="1"/>
    <xf numFmtId="0" fontId="0" fillId="2" borderId="17" xfId="0" applyFill="1" applyBorder="1"/>
    <xf numFmtId="0" fontId="0" fillId="0" borderId="17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0" borderId="0" xfId="0" applyFont="1" applyFill="1"/>
    <xf numFmtId="0" fontId="0" fillId="2" borderId="16" xfId="0" applyFont="1" applyFill="1" applyBorder="1"/>
    <xf numFmtId="0" fontId="0" fillId="2" borderId="7" xfId="0" applyFont="1" applyFill="1" applyBorder="1"/>
    <xf numFmtId="0" fontId="0" fillId="0" borderId="17" xfId="0" applyFont="1" applyFill="1" applyBorder="1"/>
    <xf numFmtId="0" fontId="0" fillId="0" borderId="0" xfId="0" applyFont="1" applyFill="1"/>
    <xf numFmtId="0" fontId="0" fillId="4" borderId="0" xfId="0" applyFill="1"/>
    <xf numFmtId="0" fontId="0" fillId="0" borderId="16" xfId="0" applyFill="1" applyBorder="1"/>
    <xf numFmtId="0" fontId="0" fillId="0" borderId="7" xfId="0" applyFill="1" applyBorder="1"/>
    <xf numFmtId="14" fontId="0" fillId="2" borderId="7" xfId="0" applyNumberFormat="1" applyFill="1" applyBorder="1"/>
    <xf numFmtId="0" fontId="23" fillId="0" borderId="7" xfId="0" applyFont="1" applyFill="1" applyBorder="1"/>
    <xf numFmtId="0" fontId="22" fillId="0" borderId="0" xfId="0" applyFont="1" applyFill="1"/>
    <xf numFmtId="0" fontId="2" fillId="2" borderId="7" xfId="0" applyFont="1" applyFill="1" applyBorder="1"/>
    <xf numFmtId="0" fontId="2" fillId="0" borderId="17" xfId="0" applyFont="1" applyFill="1" applyBorder="1"/>
    <xf numFmtId="0" fontId="0" fillId="2" borderId="19" xfId="0" applyFont="1" applyFill="1" applyBorder="1"/>
    <xf numFmtId="0" fontId="0" fillId="0" borderId="20" xfId="0" applyFont="1" applyFill="1" applyBorder="1"/>
    <xf numFmtId="0" fontId="0" fillId="2" borderId="10" xfId="0" applyFill="1" applyBorder="1"/>
    <xf numFmtId="0" fontId="0" fillId="0" borderId="10" xfId="0" applyFill="1" applyBorder="1"/>
    <xf numFmtId="0" fontId="0" fillId="0" borderId="7" xfId="0" applyBorder="1"/>
    <xf numFmtId="0" fontId="10" fillId="3" borderId="25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22" fillId="2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3" fillId="2" borderId="7" xfId="0" applyFont="1" applyFill="1" applyBorder="1" applyAlignment="1">
      <alignment wrapText="1"/>
    </xf>
    <xf numFmtId="0" fontId="24" fillId="2" borderId="7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/>
    </xf>
    <xf numFmtId="49" fontId="29" fillId="0" borderId="7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topLeftCell="A12" workbookViewId="0">
      <selection activeCell="C34" sqref="C34"/>
    </sheetView>
  </sheetViews>
  <sheetFormatPr defaultRowHeight="15" x14ac:dyDescent="0.25"/>
  <cols>
    <col min="1" max="1" width="7.85546875" customWidth="1"/>
    <col min="2" max="2" width="13.42578125" customWidth="1"/>
    <col min="3" max="3" width="30.28515625" customWidth="1"/>
    <col min="4" max="4" width="15" customWidth="1"/>
    <col min="5" max="5" width="18.140625" customWidth="1"/>
    <col min="6" max="6" width="18.28515625" customWidth="1"/>
    <col min="7" max="9" width="30.28515625" customWidth="1"/>
  </cols>
  <sheetData>
    <row r="3" spans="1:9" ht="15.75" thickBot="1" x14ac:dyDescent="0.3"/>
    <row r="4" spans="1:9" ht="52.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57" customHeight="1" x14ac:dyDescent="0.25">
      <c r="A5" s="160">
        <v>1</v>
      </c>
      <c r="B5" s="160"/>
      <c r="C5" s="162" t="s">
        <v>9</v>
      </c>
      <c r="D5" s="158">
        <v>155</v>
      </c>
      <c r="E5" s="158" t="s">
        <v>10</v>
      </c>
      <c r="F5" s="158" t="s">
        <v>11</v>
      </c>
      <c r="G5" s="158" t="s">
        <v>12</v>
      </c>
      <c r="H5" s="158" t="s">
        <v>12</v>
      </c>
      <c r="I5" s="158" t="s">
        <v>12</v>
      </c>
    </row>
    <row r="6" spans="1:9" ht="27" customHeight="1" thickBot="1" x14ac:dyDescent="0.3">
      <c r="A6" s="161"/>
      <c r="B6" s="161"/>
      <c r="C6" s="163"/>
      <c r="D6" s="159"/>
      <c r="E6" s="159"/>
      <c r="F6" s="159"/>
      <c r="G6" s="159"/>
      <c r="H6" s="159"/>
      <c r="I6" s="159"/>
    </row>
    <row r="7" spans="1:9" ht="57" customHeight="1" x14ac:dyDescent="0.25">
      <c r="A7" s="160">
        <v>2</v>
      </c>
      <c r="B7" s="160"/>
      <c r="C7" s="162" t="s">
        <v>13</v>
      </c>
      <c r="D7" s="158">
        <v>239</v>
      </c>
      <c r="E7" s="158" t="s">
        <v>14</v>
      </c>
      <c r="F7" s="158" t="s">
        <v>15</v>
      </c>
      <c r="G7" s="158" t="s">
        <v>12</v>
      </c>
      <c r="H7" s="158" t="s">
        <v>12</v>
      </c>
      <c r="I7" s="158" t="s">
        <v>12</v>
      </c>
    </row>
    <row r="8" spans="1:9" ht="27.75" customHeight="1" x14ac:dyDescent="0.25">
      <c r="A8" s="164"/>
      <c r="B8" s="164"/>
      <c r="C8" s="165"/>
      <c r="D8" s="166"/>
      <c r="E8" s="166"/>
      <c r="F8" s="166"/>
      <c r="G8" s="166"/>
      <c r="H8" s="166"/>
      <c r="I8" s="166"/>
    </row>
    <row r="9" spans="1:9" ht="5.25" customHeight="1" thickBot="1" x14ac:dyDescent="0.3">
      <c r="A9" s="164"/>
      <c r="B9" s="164"/>
      <c r="C9" s="165"/>
      <c r="D9" s="166"/>
      <c r="E9" s="166"/>
      <c r="F9" s="166"/>
      <c r="G9" s="166"/>
      <c r="H9" s="166"/>
      <c r="I9" s="166"/>
    </row>
    <row r="10" spans="1:9" ht="57" hidden="1" customHeight="1" thickBot="1" x14ac:dyDescent="0.3">
      <c r="A10" s="161"/>
      <c r="B10" s="161"/>
      <c r="C10" s="163"/>
      <c r="D10" s="3"/>
      <c r="E10" s="159"/>
      <c r="F10" s="159"/>
      <c r="G10" s="159"/>
      <c r="H10" s="159"/>
      <c r="I10" s="159"/>
    </row>
    <row r="11" spans="1:9" ht="57" customHeight="1" x14ac:dyDescent="0.25">
      <c r="A11" s="160">
        <v>3</v>
      </c>
      <c r="B11" s="160"/>
      <c r="C11" s="162" t="s">
        <v>16</v>
      </c>
      <c r="D11" s="158">
        <v>325</v>
      </c>
      <c r="E11" s="158" t="s">
        <v>17</v>
      </c>
      <c r="F11" s="167" t="s">
        <v>18</v>
      </c>
      <c r="G11" s="158" t="s">
        <v>12</v>
      </c>
      <c r="H11" s="158" t="s">
        <v>12</v>
      </c>
      <c r="I11" s="158" t="s">
        <v>12</v>
      </c>
    </row>
    <row r="12" spans="1:9" ht="27.75" customHeight="1" thickBot="1" x14ac:dyDescent="0.3">
      <c r="A12" s="164"/>
      <c r="B12" s="164"/>
      <c r="C12" s="165"/>
      <c r="D12" s="166"/>
      <c r="E12" s="166"/>
      <c r="F12" s="168"/>
      <c r="G12" s="166"/>
      <c r="H12" s="166"/>
      <c r="I12" s="166"/>
    </row>
    <row r="13" spans="1:9" ht="22.5" hidden="1" customHeight="1" thickBot="1" x14ac:dyDescent="0.3">
      <c r="A13" s="164"/>
      <c r="B13" s="164"/>
      <c r="C13" s="165"/>
      <c r="D13" s="166"/>
      <c r="E13" s="166"/>
      <c r="F13" s="168"/>
      <c r="G13" s="166"/>
      <c r="H13" s="166"/>
      <c r="I13" s="166"/>
    </row>
    <row r="14" spans="1:9" ht="57" hidden="1" customHeight="1" thickBot="1" x14ac:dyDescent="0.3">
      <c r="A14" s="161"/>
      <c r="B14" s="161"/>
      <c r="C14" s="163"/>
      <c r="D14" s="3"/>
      <c r="E14" s="159"/>
      <c r="F14" s="169"/>
      <c r="G14" s="159"/>
      <c r="H14" s="159"/>
      <c r="I14" s="159"/>
    </row>
    <row r="15" spans="1:9" ht="45.75" customHeight="1" x14ac:dyDescent="0.25">
      <c r="A15" s="160">
        <v>4</v>
      </c>
      <c r="B15" s="160"/>
      <c r="C15" s="162" t="s">
        <v>19</v>
      </c>
      <c r="D15" s="158">
        <v>372</v>
      </c>
      <c r="E15" s="158" t="s">
        <v>20</v>
      </c>
      <c r="F15" s="158" t="s">
        <v>21</v>
      </c>
      <c r="G15" s="158" t="s">
        <v>12</v>
      </c>
      <c r="H15" s="158" t="s">
        <v>12</v>
      </c>
      <c r="I15" s="158" t="s">
        <v>12</v>
      </c>
    </row>
    <row r="16" spans="1:9" ht="34.5" customHeight="1" thickBot="1" x14ac:dyDescent="0.3">
      <c r="A16" s="161"/>
      <c r="B16" s="161"/>
      <c r="C16" s="163"/>
      <c r="D16" s="159"/>
      <c r="E16" s="159"/>
      <c r="F16" s="159"/>
      <c r="G16" s="159"/>
      <c r="H16" s="159"/>
      <c r="I16" s="159"/>
    </row>
    <row r="17" spans="1:9" ht="26.25" customHeight="1" x14ac:dyDescent="0.25">
      <c r="A17" s="160">
        <v>5</v>
      </c>
      <c r="B17" s="170"/>
      <c r="C17" s="162" t="s">
        <v>22</v>
      </c>
      <c r="D17" s="167">
        <v>44</v>
      </c>
      <c r="E17" s="167" t="s">
        <v>23</v>
      </c>
      <c r="F17" s="167" t="s">
        <v>24</v>
      </c>
      <c r="G17" s="158" t="s">
        <v>12</v>
      </c>
      <c r="H17" s="158" t="s">
        <v>12</v>
      </c>
      <c r="I17" s="158" t="s">
        <v>12</v>
      </c>
    </row>
    <row r="18" spans="1:9" ht="44.25" customHeight="1" thickBot="1" x14ac:dyDescent="0.3">
      <c r="A18" s="164"/>
      <c r="B18" s="171"/>
      <c r="C18" s="165"/>
      <c r="D18" s="168"/>
      <c r="E18" s="168"/>
      <c r="F18" s="168"/>
      <c r="G18" s="166"/>
      <c r="H18" s="166"/>
      <c r="I18" s="166"/>
    </row>
    <row r="19" spans="1:9" ht="24" hidden="1" customHeight="1" thickBot="1" x14ac:dyDescent="0.3">
      <c r="A19" s="161"/>
      <c r="B19" s="172"/>
      <c r="C19" s="163"/>
      <c r="D19" s="169"/>
      <c r="E19" s="169"/>
      <c r="F19" s="169"/>
      <c r="G19" s="159"/>
      <c r="H19" s="159"/>
      <c r="I19" s="159"/>
    </row>
    <row r="20" spans="1:9" ht="15" customHeight="1" x14ac:dyDescent="0.25">
      <c r="A20" s="160">
        <v>6</v>
      </c>
      <c r="B20" s="170"/>
      <c r="C20" s="162" t="s">
        <v>25</v>
      </c>
      <c r="D20" s="167">
        <v>53</v>
      </c>
      <c r="E20" s="167" t="s">
        <v>26</v>
      </c>
      <c r="F20" s="167" t="s">
        <v>24</v>
      </c>
      <c r="G20" s="158" t="s">
        <v>12</v>
      </c>
      <c r="H20" s="158" t="s">
        <v>12</v>
      </c>
      <c r="I20" s="158" t="s">
        <v>12</v>
      </c>
    </row>
    <row r="21" spans="1:9" ht="42" customHeight="1" x14ac:dyDescent="0.25">
      <c r="A21" s="164"/>
      <c r="B21" s="171"/>
      <c r="C21" s="165"/>
      <c r="D21" s="168"/>
      <c r="E21" s="168"/>
      <c r="F21" s="168"/>
      <c r="G21" s="166"/>
      <c r="H21" s="166"/>
      <c r="I21" s="166"/>
    </row>
    <row r="22" spans="1:9" ht="12" customHeight="1" thickBot="1" x14ac:dyDescent="0.3">
      <c r="A22" s="161"/>
      <c r="B22" s="172"/>
      <c r="C22" s="163"/>
      <c r="D22" s="169"/>
      <c r="E22" s="169"/>
      <c r="F22" s="169"/>
      <c r="G22" s="159"/>
      <c r="H22" s="159"/>
      <c r="I22" s="159"/>
    </row>
    <row r="23" spans="1:9" ht="57" customHeight="1" thickBot="1" x14ac:dyDescent="0.3">
      <c r="A23" s="4">
        <v>7</v>
      </c>
      <c r="B23" s="5"/>
      <c r="C23" s="6" t="s">
        <v>27</v>
      </c>
      <c r="D23" s="3">
        <v>348</v>
      </c>
      <c r="E23" s="3" t="s">
        <v>28</v>
      </c>
      <c r="F23" s="3" t="s">
        <v>29</v>
      </c>
      <c r="G23" s="3" t="s">
        <v>12</v>
      </c>
      <c r="H23" s="3" t="s">
        <v>12</v>
      </c>
      <c r="I23" s="3" t="s">
        <v>12</v>
      </c>
    </row>
    <row r="24" spans="1:9" ht="57" customHeight="1" thickBot="1" x14ac:dyDescent="0.3">
      <c r="A24" s="4">
        <v>8</v>
      </c>
      <c r="B24" s="5"/>
      <c r="C24" s="6" t="s">
        <v>30</v>
      </c>
      <c r="D24" s="3">
        <v>507</v>
      </c>
      <c r="E24" s="3" t="s">
        <v>31</v>
      </c>
      <c r="F24" s="7" t="s">
        <v>32</v>
      </c>
      <c r="G24" s="3" t="s">
        <v>12</v>
      </c>
      <c r="H24" s="3" t="s">
        <v>12</v>
      </c>
      <c r="I24" s="3" t="s">
        <v>12</v>
      </c>
    </row>
    <row r="25" spans="1:9" ht="44.25" customHeight="1" x14ac:dyDescent="0.25">
      <c r="A25" s="160">
        <v>10</v>
      </c>
      <c r="B25" s="170"/>
      <c r="C25" s="162" t="s">
        <v>33</v>
      </c>
      <c r="D25" s="158">
        <v>219</v>
      </c>
      <c r="E25" s="158" t="s">
        <v>34</v>
      </c>
      <c r="F25" s="167" t="s">
        <v>24</v>
      </c>
      <c r="G25" s="158" t="s">
        <v>12</v>
      </c>
      <c r="H25" s="158" t="s">
        <v>12</v>
      </c>
      <c r="I25" s="158" t="s">
        <v>12</v>
      </c>
    </row>
    <row r="26" spans="1:9" ht="6" customHeight="1" x14ac:dyDescent="0.25">
      <c r="A26" s="164"/>
      <c r="B26" s="171"/>
      <c r="C26" s="165"/>
      <c r="D26" s="166"/>
      <c r="E26" s="166"/>
      <c r="F26" s="168"/>
      <c r="G26" s="166"/>
      <c r="H26" s="166"/>
      <c r="I26" s="166"/>
    </row>
    <row r="27" spans="1:9" ht="6" customHeight="1" thickBot="1" x14ac:dyDescent="0.3">
      <c r="A27" s="164"/>
      <c r="B27" s="171"/>
      <c r="C27" s="165"/>
      <c r="D27" s="166"/>
      <c r="E27" s="166"/>
      <c r="F27" s="168"/>
      <c r="G27" s="166"/>
      <c r="H27" s="166"/>
      <c r="I27" s="166"/>
    </row>
    <row r="28" spans="1:9" ht="57" hidden="1" customHeight="1" thickBot="1" x14ac:dyDescent="0.3">
      <c r="A28" s="161"/>
      <c r="B28" s="172"/>
      <c r="C28" s="163"/>
      <c r="D28" s="159"/>
      <c r="E28" s="159"/>
      <c r="F28" s="169"/>
      <c r="G28" s="159"/>
      <c r="H28" s="159"/>
      <c r="I28" s="159"/>
    </row>
    <row r="29" spans="1:9" ht="39.75" customHeight="1" x14ac:dyDescent="0.25">
      <c r="A29" s="160">
        <v>11</v>
      </c>
      <c r="B29" s="170"/>
      <c r="C29" s="162" t="s">
        <v>35</v>
      </c>
      <c r="D29" s="158">
        <v>90</v>
      </c>
      <c r="E29" s="158" t="s">
        <v>36</v>
      </c>
      <c r="F29" s="158" t="s">
        <v>37</v>
      </c>
      <c r="G29" s="158" t="s">
        <v>12</v>
      </c>
      <c r="H29" s="158" t="s">
        <v>12</v>
      </c>
      <c r="I29" s="158" t="s">
        <v>12</v>
      </c>
    </row>
    <row r="30" spans="1:9" ht="21" customHeight="1" thickBot="1" x14ac:dyDescent="0.3">
      <c r="A30" s="161"/>
      <c r="B30" s="172"/>
      <c r="C30" s="163"/>
      <c r="D30" s="159"/>
      <c r="E30" s="159"/>
      <c r="F30" s="159"/>
      <c r="G30" s="159"/>
      <c r="H30" s="159"/>
      <c r="I30" s="159"/>
    </row>
    <row r="31" spans="1:9" ht="57" customHeight="1" x14ac:dyDescent="0.25">
      <c r="A31" s="160">
        <v>12</v>
      </c>
      <c r="B31" s="170"/>
      <c r="C31" s="162" t="s">
        <v>38</v>
      </c>
      <c r="D31" s="158">
        <v>204</v>
      </c>
      <c r="E31" s="158" t="s">
        <v>39</v>
      </c>
      <c r="F31" s="158" t="s">
        <v>40</v>
      </c>
      <c r="G31" s="158" t="s">
        <v>12</v>
      </c>
      <c r="H31" s="158" t="s">
        <v>12</v>
      </c>
      <c r="I31" s="158" t="s">
        <v>12</v>
      </c>
    </row>
    <row r="32" spans="1:9" ht="33.75" customHeight="1" thickBot="1" x14ac:dyDescent="0.3">
      <c r="A32" s="161"/>
      <c r="B32" s="172"/>
      <c r="C32" s="163"/>
      <c r="D32" s="159"/>
      <c r="E32" s="159"/>
      <c r="F32" s="159"/>
      <c r="G32" s="159"/>
      <c r="H32" s="159"/>
      <c r="I32" s="159"/>
    </row>
  </sheetData>
  <mergeCells count="81">
    <mergeCell ref="D17:D19"/>
    <mergeCell ref="D20:D22"/>
    <mergeCell ref="D25:D28"/>
    <mergeCell ref="D29:D30"/>
    <mergeCell ref="A31:A32"/>
    <mergeCell ref="B31:B32"/>
    <mergeCell ref="C31:C32"/>
    <mergeCell ref="G31:G32"/>
    <mergeCell ref="H31:H32"/>
    <mergeCell ref="I31:I32"/>
    <mergeCell ref="D31:D32"/>
    <mergeCell ref="E31:E32"/>
    <mergeCell ref="F31:F32"/>
    <mergeCell ref="H25:H28"/>
    <mergeCell ref="I25:I28"/>
    <mergeCell ref="A29:A30"/>
    <mergeCell ref="B29:B30"/>
    <mergeCell ref="C29:C30"/>
    <mergeCell ref="G29:G30"/>
    <mergeCell ref="H29:H30"/>
    <mergeCell ref="I29:I30"/>
    <mergeCell ref="E29:E30"/>
    <mergeCell ref="F29:F30"/>
    <mergeCell ref="A25:A28"/>
    <mergeCell ref="B25:B28"/>
    <mergeCell ref="C25:C28"/>
    <mergeCell ref="E25:E28"/>
    <mergeCell ref="F25:F28"/>
    <mergeCell ref="G25:G28"/>
    <mergeCell ref="H17:H19"/>
    <mergeCell ref="I17:I19"/>
    <mergeCell ref="A20:A22"/>
    <mergeCell ref="B20:B22"/>
    <mergeCell ref="C20:C22"/>
    <mergeCell ref="E20:E22"/>
    <mergeCell ref="F20:F22"/>
    <mergeCell ref="G20:G22"/>
    <mergeCell ref="H20:H22"/>
    <mergeCell ref="I20:I22"/>
    <mergeCell ref="A17:A19"/>
    <mergeCell ref="B17:B19"/>
    <mergeCell ref="C17:C19"/>
    <mergeCell ref="E17:E19"/>
    <mergeCell ref="F17:F19"/>
    <mergeCell ref="G17:G19"/>
    <mergeCell ref="A15:A16"/>
    <mergeCell ref="B15:B16"/>
    <mergeCell ref="C15:C16"/>
    <mergeCell ref="G15:G16"/>
    <mergeCell ref="H15:H16"/>
    <mergeCell ref="D15:D16"/>
    <mergeCell ref="I15:I16"/>
    <mergeCell ref="E15:E16"/>
    <mergeCell ref="F15:F16"/>
    <mergeCell ref="H7:H10"/>
    <mergeCell ref="I7:I10"/>
    <mergeCell ref="G11:G14"/>
    <mergeCell ref="H11:H14"/>
    <mergeCell ref="I11:I14"/>
    <mergeCell ref="G7:G10"/>
    <mergeCell ref="A11:A14"/>
    <mergeCell ref="B11:B14"/>
    <mergeCell ref="C11:C14"/>
    <mergeCell ref="E11:E14"/>
    <mergeCell ref="F11:F14"/>
    <mergeCell ref="D11:D13"/>
    <mergeCell ref="A7:A10"/>
    <mergeCell ref="B7:B10"/>
    <mergeCell ref="C7:C10"/>
    <mergeCell ref="E7:E10"/>
    <mergeCell ref="F7:F10"/>
    <mergeCell ref="D7:D9"/>
    <mergeCell ref="I5:I6"/>
    <mergeCell ref="D5:D6"/>
    <mergeCell ref="E5:E6"/>
    <mergeCell ref="F5:F6"/>
    <mergeCell ref="A5:A6"/>
    <mergeCell ref="B5:B6"/>
    <mergeCell ref="C5:C6"/>
    <mergeCell ref="G5:G6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selection activeCell="D19" sqref="D19"/>
    </sheetView>
  </sheetViews>
  <sheetFormatPr defaultColWidth="14.42578125" defaultRowHeight="15" x14ac:dyDescent="0.25"/>
  <cols>
    <col min="1" max="1" width="9.140625" style="9" customWidth="1"/>
    <col min="2" max="2" width="11.5703125" style="9" customWidth="1"/>
    <col min="3" max="3" width="34.140625" style="31" customWidth="1"/>
    <col min="4" max="4" width="17.5703125" style="32" customWidth="1"/>
    <col min="5" max="5" width="16.140625" style="32" customWidth="1"/>
    <col min="6" max="6" width="28.5703125" style="32" customWidth="1"/>
    <col min="7" max="7" width="17.5703125" style="32" customWidth="1"/>
    <col min="8" max="8" width="15.42578125" style="32" customWidth="1"/>
    <col min="9" max="9" width="16.5703125" style="9" customWidth="1"/>
    <col min="10" max="10" width="13.42578125" style="9" customWidth="1"/>
    <col min="11" max="11" width="31" style="9" customWidth="1"/>
    <col min="12" max="16384" width="14.42578125" style="9"/>
  </cols>
  <sheetData>
    <row r="1" spans="1:9" ht="45" x14ac:dyDescent="0.25">
      <c r="A1" s="8" t="s">
        <v>41</v>
      </c>
      <c r="B1" s="8" t="s">
        <v>42</v>
      </c>
      <c r="C1" s="8" t="s">
        <v>43</v>
      </c>
      <c r="D1" s="8" t="s">
        <v>44</v>
      </c>
      <c r="E1" s="8" t="s">
        <v>45</v>
      </c>
      <c r="F1" s="8" t="s">
        <v>46</v>
      </c>
      <c r="G1" s="8" t="s">
        <v>47</v>
      </c>
      <c r="H1" s="8" t="s">
        <v>48</v>
      </c>
      <c r="I1" s="8" t="s">
        <v>49</v>
      </c>
    </row>
    <row r="2" spans="1:9" x14ac:dyDescent="0.25">
      <c r="A2" s="173">
        <v>1</v>
      </c>
      <c r="B2" s="173"/>
      <c r="C2" s="175" t="s">
        <v>50</v>
      </c>
      <c r="D2" s="10">
        <v>517</v>
      </c>
      <c r="E2" s="10" t="s">
        <v>51</v>
      </c>
      <c r="F2" s="10" t="s">
        <v>52</v>
      </c>
      <c r="G2" s="10" t="s">
        <v>53</v>
      </c>
      <c r="H2" s="10"/>
      <c r="I2" s="11"/>
    </row>
    <row r="3" spans="1:9" x14ac:dyDescent="0.25">
      <c r="A3" s="174"/>
      <c r="B3" s="174"/>
      <c r="C3" s="176"/>
      <c r="D3" s="10">
        <v>366</v>
      </c>
      <c r="E3" s="10" t="s">
        <v>54</v>
      </c>
      <c r="F3" s="10" t="s">
        <v>55</v>
      </c>
      <c r="G3" s="10" t="s">
        <v>56</v>
      </c>
      <c r="H3" s="10"/>
      <c r="I3" s="11"/>
    </row>
    <row r="4" spans="1:9" x14ac:dyDescent="0.25">
      <c r="A4" s="10">
        <v>2</v>
      </c>
      <c r="B4" s="11"/>
      <c r="C4" s="12" t="s">
        <v>57</v>
      </c>
      <c r="D4" s="10">
        <v>171</v>
      </c>
      <c r="E4" s="10" t="s">
        <v>58</v>
      </c>
      <c r="F4" s="10" t="s">
        <v>59</v>
      </c>
      <c r="G4" s="10" t="s">
        <v>53</v>
      </c>
      <c r="H4" s="10"/>
      <c r="I4" s="11"/>
    </row>
    <row r="5" spans="1:9" ht="30" x14ac:dyDescent="0.25">
      <c r="A5" s="10">
        <v>3</v>
      </c>
      <c r="B5" s="11"/>
      <c r="C5" s="12" t="s">
        <v>60</v>
      </c>
      <c r="D5" s="10">
        <v>97</v>
      </c>
      <c r="E5" s="10" t="s">
        <v>61</v>
      </c>
      <c r="F5" s="10" t="s">
        <v>62</v>
      </c>
      <c r="G5" s="10" t="s">
        <v>53</v>
      </c>
      <c r="H5" s="10"/>
      <c r="I5" s="11"/>
    </row>
    <row r="6" spans="1:9" x14ac:dyDescent="0.25">
      <c r="A6" s="173">
        <v>4</v>
      </c>
      <c r="B6" s="173"/>
      <c r="C6" s="175" t="s">
        <v>63</v>
      </c>
      <c r="D6" s="10">
        <v>725</v>
      </c>
      <c r="E6" s="10" t="s">
        <v>64</v>
      </c>
      <c r="F6" s="10" t="s">
        <v>65</v>
      </c>
      <c r="G6" s="10" t="s">
        <v>53</v>
      </c>
      <c r="H6" s="10"/>
      <c r="I6" s="11"/>
    </row>
    <row r="7" spans="1:9" x14ac:dyDescent="0.25">
      <c r="A7" s="174"/>
      <c r="B7" s="174"/>
      <c r="C7" s="176"/>
      <c r="D7" s="10">
        <v>599</v>
      </c>
      <c r="E7" s="10" t="s">
        <v>66</v>
      </c>
      <c r="F7" s="10" t="s">
        <v>67</v>
      </c>
      <c r="G7" s="10" t="s">
        <v>56</v>
      </c>
      <c r="H7" s="10"/>
      <c r="I7" s="11"/>
    </row>
    <row r="8" spans="1:9" x14ac:dyDescent="0.25">
      <c r="A8" s="174"/>
      <c r="B8" s="174"/>
      <c r="C8" s="176"/>
      <c r="D8" s="10">
        <v>174</v>
      </c>
      <c r="E8" s="10" t="s">
        <v>68</v>
      </c>
      <c r="F8" s="10" t="s">
        <v>55</v>
      </c>
      <c r="G8" s="10" t="s">
        <v>69</v>
      </c>
      <c r="H8" s="10"/>
      <c r="I8" s="11"/>
    </row>
    <row r="9" spans="1:9" s="13" customFormat="1" x14ac:dyDescent="0.25">
      <c r="A9" s="173">
        <v>5</v>
      </c>
      <c r="B9" s="173"/>
      <c r="C9" s="175" t="s">
        <v>70</v>
      </c>
      <c r="D9" s="10">
        <v>625</v>
      </c>
      <c r="E9" s="10" t="s">
        <v>71</v>
      </c>
      <c r="F9" s="10" t="s">
        <v>72</v>
      </c>
      <c r="G9" s="10" t="s">
        <v>53</v>
      </c>
      <c r="H9" s="10"/>
      <c r="I9" s="11"/>
    </row>
    <row r="10" spans="1:9" s="13" customFormat="1" x14ac:dyDescent="0.25">
      <c r="A10" s="174"/>
      <c r="B10" s="174"/>
      <c r="C10" s="176"/>
      <c r="D10" s="10">
        <v>576</v>
      </c>
      <c r="E10" s="10" t="s">
        <v>73</v>
      </c>
      <c r="F10" s="10" t="s">
        <v>74</v>
      </c>
      <c r="G10" s="10" t="s">
        <v>56</v>
      </c>
      <c r="H10" s="10"/>
      <c r="I10" s="11"/>
    </row>
    <row r="11" spans="1:9" s="13" customFormat="1" x14ac:dyDescent="0.25">
      <c r="A11" s="174"/>
      <c r="B11" s="174"/>
      <c r="C11" s="176"/>
      <c r="D11" s="10">
        <v>259</v>
      </c>
      <c r="E11" s="10" t="s">
        <v>75</v>
      </c>
      <c r="F11" s="10" t="s">
        <v>76</v>
      </c>
      <c r="G11" s="10" t="s">
        <v>69</v>
      </c>
      <c r="H11" s="10"/>
      <c r="I11" s="11"/>
    </row>
    <row r="12" spans="1:9" s="13" customFormat="1" x14ac:dyDescent="0.25">
      <c r="A12" s="173">
        <v>6</v>
      </c>
      <c r="B12" s="173"/>
      <c r="C12" s="175" t="s">
        <v>77</v>
      </c>
      <c r="D12" s="10">
        <v>418</v>
      </c>
      <c r="E12" s="10" t="s">
        <v>78</v>
      </c>
      <c r="F12" s="10" t="s">
        <v>79</v>
      </c>
      <c r="G12" s="10" t="s">
        <v>53</v>
      </c>
      <c r="H12" s="10"/>
      <c r="I12" s="11"/>
    </row>
    <row r="13" spans="1:9" x14ac:dyDescent="0.25">
      <c r="A13" s="173"/>
      <c r="B13" s="173"/>
      <c r="C13" s="175"/>
      <c r="D13" s="10">
        <v>554</v>
      </c>
      <c r="E13" s="10" t="s">
        <v>62</v>
      </c>
      <c r="F13" s="10" t="s">
        <v>80</v>
      </c>
      <c r="G13" s="10" t="s">
        <v>56</v>
      </c>
      <c r="H13" s="10"/>
      <c r="I13" s="11"/>
    </row>
    <row r="14" spans="1:9" x14ac:dyDescent="0.25">
      <c r="A14" s="173"/>
      <c r="B14" s="173"/>
      <c r="C14" s="175"/>
      <c r="D14" s="10">
        <v>593</v>
      </c>
      <c r="E14" s="10" t="s">
        <v>81</v>
      </c>
      <c r="F14" s="10" t="s">
        <v>82</v>
      </c>
      <c r="G14" s="10" t="s">
        <v>69</v>
      </c>
      <c r="H14" s="10"/>
      <c r="I14" s="11"/>
    </row>
    <row r="15" spans="1:9" x14ac:dyDescent="0.25">
      <c r="A15" s="10">
        <v>7</v>
      </c>
      <c r="B15" s="11"/>
      <c r="C15" s="12" t="s">
        <v>83</v>
      </c>
      <c r="D15" s="10">
        <v>104</v>
      </c>
      <c r="E15" s="10" t="s">
        <v>84</v>
      </c>
      <c r="F15" s="10" t="s">
        <v>55</v>
      </c>
      <c r="G15" s="10" t="s">
        <v>53</v>
      </c>
      <c r="H15" s="10"/>
      <c r="I15" s="11"/>
    </row>
    <row r="16" spans="1:9" x14ac:dyDescent="0.25">
      <c r="A16" s="10">
        <v>8</v>
      </c>
      <c r="B16" s="11"/>
      <c r="C16" s="12" t="s">
        <v>85</v>
      </c>
      <c r="D16" s="10">
        <v>346</v>
      </c>
      <c r="E16" s="14" t="s">
        <v>86</v>
      </c>
      <c r="F16" s="10" t="s">
        <v>87</v>
      </c>
      <c r="G16" s="10" t="s">
        <v>88</v>
      </c>
      <c r="H16" s="10"/>
      <c r="I16" s="11"/>
    </row>
    <row r="17" spans="1:9" x14ac:dyDescent="0.25">
      <c r="A17" s="10">
        <v>9</v>
      </c>
      <c r="B17" s="11"/>
      <c r="C17" s="12" t="s">
        <v>89</v>
      </c>
      <c r="D17" s="10">
        <v>6</v>
      </c>
      <c r="E17" s="14" t="s">
        <v>90</v>
      </c>
      <c r="F17" s="10" t="s">
        <v>91</v>
      </c>
      <c r="G17" s="10" t="s">
        <v>88</v>
      </c>
      <c r="H17" s="10"/>
      <c r="I17" s="11"/>
    </row>
    <row r="18" spans="1:9" ht="30" x14ac:dyDescent="0.25">
      <c r="A18" s="10">
        <v>10</v>
      </c>
      <c r="B18" s="11"/>
      <c r="C18" s="12" t="s">
        <v>92</v>
      </c>
      <c r="D18" s="10">
        <v>45</v>
      </c>
      <c r="E18" s="14" t="s">
        <v>93</v>
      </c>
      <c r="F18" s="10" t="s">
        <v>94</v>
      </c>
      <c r="G18" s="10" t="s">
        <v>88</v>
      </c>
      <c r="H18" s="10"/>
      <c r="I18" s="11"/>
    </row>
    <row r="19" spans="1:9" ht="30" x14ac:dyDescent="0.25">
      <c r="A19" s="10">
        <v>11</v>
      </c>
      <c r="B19" s="11"/>
      <c r="C19" s="12" t="s">
        <v>95</v>
      </c>
      <c r="D19" s="10">
        <v>44</v>
      </c>
      <c r="E19" s="14" t="s">
        <v>96</v>
      </c>
      <c r="F19" s="10" t="s">
        <v>97</v>
      </c>
      <c r="G19" s="10" t="s">
        <v>88</v>
      </c>
      <c r="H19" s="10"/>
      <c r="I19" s="11"/>
    </row>
    <row r="20" spans="1:9" ht="30" x14ac:dyDescent="0.25">
      <c r="A20" s="10">
        <v>12</v>
      </c>
      <c r="B20" s="11"/>
      <c r="C20" s="12" t="s">
        <v>98</v>
      </c>
      <c r="D20" s="10">
        <v>10</v>
      </c>
      <c r="E20" s="10" t="s">
        <v>99</v>
      </c>
      <c r="F20" s="14" t="s">
        <v>100</v>
      </c>
      <c r="G20" s="10" t="s">
        <v>88</v>
      </c>
      <c r="H20" s="10"/>
      <c r="I20" s="11"/>
    </row>
    <row r="21" spans="1:9" ht="30" x14ac:dyDescent="0.25">
      <c r="A21" s="10">
        <v>13</v>
      </c>
      <c r="B21" s="11"/>
      <c r="C21" s="12" t="s">
        <v>101</v>
      </c>
      <c r="D21" s="10">
        <v>314</v>
      </c>
      <c r="E21" s="14" t="s">
        <v>102</v>
      </c>
      <c r="F21" s="10" t="s">
        <v>103</v>
      </c>
      <c r="G21" s="10" t="s">
        <v>88</v>
      </c>
      <c r="H21" s="10"/>
      <c r="I21" s="11"/>
    </row>
    <row r="22" spans="1:9" x14ac:dyDescent="0.25">
      <c r="A22" s="10">
        <v>14</v>
      </c>
      <c r="B22" s="11"/>
      <c r="C22" s="12" t="s">
        <v>104</v>
      </c>
      <c r="D22" s="10">
        <v>210</v>
      </c>
      <c r="E22" s="14" t="s">
        <v>105</v>
      </c>
      <c r="F22" s="10" t="s">
        <v>106</v>
      </c>
      <c r="G22" s="10" t="s">
        <v>88</v>
      </c>
      <c r="H22" s="10"/>
      <c r="I22" s="11"/>
    </row>
    <row r="23" spans="1:9" ht="30" x14ac:dyDescent="0.25">
      <c r="A23" s="10">
        <v>15</v>
      </c>
      <c r="B23" s="11"/>
      <c r="C23" s="12" t="s">
        <v>107</v>
      </c>
      <c r="D23" s="10">
        <v>422</v>
      </c>
      <c r="E23" s="14" t="s">
        <v>108</v>
      </c>
      <c r="F23" s="10" t="s">
        <v>109</v>
      </c>
      <c r="G23" s="10" t="s">
        <v>88</v>
      </c>
      <c r="H23" s="10"/>
      <c r="I23" s="11"/>
    </row>
    <row r="24" spans="1:9" ht="30" x14ac:dyDescent="0.25">
      <c r="A24" s="10">
        <v>16</v>
      </c>
      <c r="B24" s="11"/>
      <c r="C24" s="12" t="s">
        <v>110</v>
      </c>
      <c r="D24" s="10">
        <v>106</v>
      </c>
      <c r="E24" s="14" t="s">
        <v>111</v>
      </c>
      <c r="F24" s="10" t="s">
        <v>112</v>
      </c>
      <c r="G24" s="10" t="s">
        <v>88</v>
      </c>
      <c r="H24" s="10"/>
      <c r="I24" s="11"/>
    </row>
    <row r="25" spans="1:9" x14ac:dyDescent="0.25">
      <c r="A25" s="10">
        <v>17</v>
      </c>
      <c r="B25" s="11"/>
      <c r="C25" s="12" t="s">
        <v>113</v>
      </c>
      <c r="D25" s="10">
        <v>393</v>
      </c>
      <c r="E25" s="14" t="s">
        <v>114</v>
      </c>
      <c r="F25" s="10" t="s">
        <v>115</v>
      </c>
      <c r="G25" s="10" t="s">
        <v>88</v>
      </c>
      <c r="H25" s="10"/>
      <c r="I25" s="11"/>
    </row>
    <row r="26" spans="1:9" x14ac:dyDescent="0.25">
      <c r="A26" s="10">
        <v>18</v>
      </c>
      <c r="B26" s="11"/>
      <c r="C26" s="12" t="s">
        <v>116</v>
      </c>
      <c r="D26" s="10">
        <v>387</v>
      </c>
      <c r="E26" s="14" t="s">
        <v>117</v>
      </c>
      <c r="F26" s="10" t="s">
        <v>118</v>
      </c>
      <c r="G26" s="10" t="s">
        <v>88</v>
      </c>
      <c r="H26" s="10"/>
      <c r="I26" s="11"/>
    </row>
    <row r="27" spans="1:9" x14ac:dyDescent="0.25">
      <c r="A27" s="177">
        <v>19</v>
      </c>
      <c r="B27" s="11"/>
      <c r="C27" s="12" t="s">
        <v>119</v>
      </c>
      <c r="D27" s="10">
        <f>1228-650</f>
        <v>578</v>
      </c>
      <c r="E27" s="14" t="s">
        <v>120</v>
      </c>
      <c r="F27" s="10" t="s">
        <v>121</v>
      </c>
      <c r="G27" s="10" t="s">
        <v>122</v>
      </c>
      <c r="H27" s="10"/>
      <c r="I27" s="11"/>
    </row>
    <row r="28" spans="1:9" x14ac:dyDescent="0.25">
      <c r="A28" s="180"/>
      <c r="B28" s="11"/>
      <c r="C28" s="12" t="s">
        <v>123</v>
      </c>
      <c r="D28" s="10">
        <f>2015-1229</f>
        <v>786</v>
      </c>
      <c r="E28" s="14" t="s">
        <v>124</v>
      </c>
      <c r="F28" s="10" t="s">
        <v>125</v>
      </c>
      <c r="G28" s="10" t="s">
        <v>126</v>
      </c>
      <c r="H28" s="10"/>
      <c r="I28" s="11"/>
    </row>
    <row r="29" spans="1:9" x14ac:dyDescent="0.25">
      <c r="A29" s="180"/>
      <c r="B29" s="11"/>
      <c r="C29" s="12" t="s">
        <v>127</v>
      </c>
      <c r="D29" s="10">
        <f>3479-2019</f>
        <v>1460</v>
      </c>
      <c r="E29" s="14" t="s">
        <v>128</v>
      </c>
      <c r="F29" s="10" t="s">
        <v>129</v>
      </c>
      <c r="G29" s="10" t="s">
        <v>130</v>
      </c>
      <c r="H29" s="10"/>
      <c r="I29" s="11"/>
    </row>
    <row r="30" spans="1:9" x14ac:dyDescent="0.25">
      <c r="A30" s="180"/>
      <c r="B30" s="11"/>
      <c r="C30" s="12" t="s">
        <v>131</v>
      </c>
      <c r="D30" s="10">
        <f>3845-3480</f>
        <v>365</v>
      </c>
      <c r="E30" s="14" t="s">
        <v>132</v>
      </c>
      <c r="F30" s="10" t="s">
        <v>133</v>
      </c>
      <c r="G30" s="10" t="s">
        <v>134</v>
      </c>
      <c r="H30" s="10"/>
      <c r="I30" s="11"/>
    </row>
    <row r="31" spans="1:9" x14ac:dyDescent="0.25">
      <c r="A31" s="180"/>
      <c r="B31" s="11"/>
      <c r="C31" s="12" t="s">
        <v>135</v>
      </c>
      <c r="D31" s="10">
        <f>4332-3846</f>
        <v>486</v>
      </c>
      <c r="E31" s="14" t="s">
        <v>136</v>
      </c>
      <c r="F31" s="10" t="s">
        <v>137</v>
      </c>
      <c r="G31" s="10" t="s">
        <v>138</v>
      </c>
      <c r="H31" s="10"/>
      <c r="I31" s="11"/>
    </row>
    <row r="32" spans="1:9" x14ac:dyDescent="0.25">
      <c r="A32" s="180"/>
      <c r="B32" s="11"/>
      <c r="C32" s="12" t="s">
        <v>139</v>
      </c>
      <c r="D32" s="10">
        <f>4706-4333</f>
        <v>373</v>
      </c>
      <c r="E32" s="14" t="s">
        <v>140</v>
      </c>
      <c r="F32" s="10" t="s">
        <v>141</v>
      </c>
      <c r="G32" s="10" t="s">
        <v>142</v>
      </c>
      <c r="H32" s="10"/>
      <c r="I32" s="11"/>
    </row>
    <row r="33" spans="1:9" x14ac:dyDescent="0.25">
      <c r="A33" s="180"/>
      <c r="B33" s="11"/>
      <c r="C33" s="12" t="s">
        <v>143</v>
      </c>
      <c r="D33" s="10">
        <f>5101-4707</f>
        <v>394</v>
      </c>
      <c r="E33" s="14" t="s">
        <v>144</v>
      </c>
      <c r="F33" s="10" t="s">
        <v>145</v>
      </c>
      <c r="G33" s="10" t="s">
        <v>146</v>
      </c>
      <c r="H33" s="10"/>
      <c r="I33" s="11"/>
    </row>
    <row r="34" spans="1:9" x14ac:dyDescent="0.25">
      <c r="A34" s="180"/>
      <c r="B34" s="11"/>
      <c r="C34" s="12" t="s">
        <v>147</v>
      </c>
      <c r="D34" s="10">
        <f>5671-5102</f>
        <v>569</v>
      </c>
      <c r="E34" s="14" t="s">
        <v>148</v>
      </c>
      <c r="F34" s="10" t="s">
        <v>149</v>
      </c>
      <c r="G34" s="10" t="s">
        <v>150</v>
      </c>
      <c r="H34" s="10"/>
      <c r="I34" s="11"/>
    </row>
    <row r="35" spans="1:9" x14ac:dyDescent="0.25">
      <c r="A35" s="180"/>
      <c r="B35" s="11"/>
      <c r="C35" s="12" t="s">
        <v>151</v>
      </c>
      <c r="D35" s="10">
        <f>5997-5672</f>
        <v>325</v>
      </c>
      <c r="E35" s="14" t="s">
        <v>152</v>
      </c>
      <c r="F35" s="10" t="s">
        <v>153</v>
      </c>
      <c r="G35" s="10" t="s">
        <v>154</v>
      </c>
      <c r="H35" s="10"/>
      <c r="I35" s="11"/>
    </row>
    <row r="36" spans="1:9" x14ac:dyDescent="0.25">
      <c r="A36" s="180"/>
      <c r="B36" s="11"/>
      <c r="C36" s="12" t="s">
        <v>155</v>
      </c>
      <c r="D36" s="10">
        <f>6568-5998</f>
        <v>570</v>
      </c>
      <c r="E36" s="14" t="s">
        <v>156</v>
      </c>
      <c r="F36" s="10" t="s">
        <v>157</v>
      </c>
      <c r="G36" s="10" t="s">
        <v>158</v>
      </c>
      <c r="H36" s="10"/>
      <c r="I36" s="11"/>
    </row>
    <row r="37" spans="1:9" x14ac:dyDescent="0.25">
      <c r="A37" s="180"/>
      <c r="B37" s="11"/>
      <c r="C37" s="12" t="s">
        <v>159</v>
      </c>
      <c r="D37" s="10">
        <f>7038-6569</f>
        <v>469</v>
      </c>
      <c r="E37" s="14" t="s">
        <v>160</v>
      </c>
      <c r="F37" s="10" t="s">
        <v>161</v>
      </c>
      <c r="G37" s="10" t="s">
        <v>162</v>
      </c>
      <c r="H37" s="10"/>
      <c r="I37" s="11"/>
    </row>
    <row r="38" spans="1:9" x14ac:dyDescent="0.25">
      <c r="A38" s="180"/>
      <c r="B38" s="11"/>
      <c r="C38" s="12" t="s">
        <v>163</v>
      </c>
      <c r="D38" s="10">
        <f>7645-7039</f>
        <v>606</v>
      </c>
      <c r="E38" s="14" t="s">
        <v>164</v>
      </c>
      <c r="F38" s="10" t="s">
        <v>165</v>
      </c>
      <c r="G38" s="10" t="s">
        <v>166</v>
      </c>
      <c r="H38" s="10"/>
      <c r="I38" s="11"/>
    </row>
    <row r="39" spans="1:9" x14ac:dyDescent="0.25">
      <c r="A39" s="180"/>
      <c r="B39" s="11"/>
      <c r="C39" s="12" t="s">
        <v>167</v>
      </c>
      <c r="D39" s="10">
        <f>9540-9083</f>
        <v>457</v>
      </c>
      <c r="E39" s="14" t="s">
        <v>168</v>
      </c>
      <c r="F39" s="10" t="s">
        <v>169</v>
      </c>
      <c r="G39" s="10" t="s">
        <v>170</v>
      </c>
      <c r="H39" s="10"/>
      <c r="I39" s="11"/>
    </row>
    <row r="40" spans="1:9" x14ac:dyDescent="0.25">
      <c r="A40" s="180"/>
      <c r="B40" s="11"/>
      <c r="C40" s="12" t="s">
        <v>171</v>
      </c>
      <c r="D40" s="10">
        <f>9646-9082</f>
        <v>564</v>
      </c>
      <c r="E40" s="14" t="s">
        <v>172</v>
      </c>
      <c r="F40" s="10" t="s">
        <v>173</v>
      </c>
      <c r="G40" s="10" t="s">
        <v>174</v>
      </c>
      <c r="H40" s="10"/>
      <c r="I40" s="11"/>
    </row>
    <row r="41" spans="1:9" x14ac:dyDescent="0.25">
      <c r="A41" s="180"/>
      <c r="B41" s="11"/>
      <c r="C41" s="12" t="s">
        <v>175</v>
      </c>
      <c r="D41" s="10">
        <f>10143-9541</f>
        <v>602</v>
      </c>
      <c r="E41" s="14" t="s">
        <v>176</v>
      </c>
      <c r="F41" s="10" t="s">
        <v>177</v>
      </c>
      <c r="G41" s="10" t="s">
        <v>178</v>
      </c>
      <c r="H41" s="10"/>
      <c r="I41" s="11"/>
    </row>
    <row r="42" spans="1:9" x14ac:dyDescent="0.25">
      <c r="A42" s="178"/>
      <c r="B42" s="11"/>
      <c r="C42" s="12" t="s">
        <v>179</v>
      </c>
      <c r="D42" s="10">
        <f>10275-10144</f>
        <v>131</v>
      </c>
      <c r="E42" s="10" t="s">
        <v>177</v>
      </c>
      <c r="F42" s="10" t="s">
        <v>180</v>
      </c>
      <c r="G42" s="10" t="s">
        <v>181</v>
      </c>
      <c r="H42" s="10"/>
      <c r="I42" s="11"/>
    </row>
    <row r="43" spans="1:9" x14ac:dyDescent="0.25">
      <c r="A43" s="10">
        <v>20</v>
      </c>
      <c r="B43" s="11"/>
      <c r="C43" s="12" t="s">
        <v>182</v>
      </c>
      <c r="D43" s="10">
        <v>310</v>
      </c>
      <c r="E43" s="14" t="s">
        <v>183</v>
      </c>
      <c r="F43" s="10" t="s">
        <v>184</v>
      </c>
      <c r="G43" s="10" t="s">
        <v>88</v>
      </c>
      <c r="H43" s="10"/>
      <c r="I43" s="11"/>
    </row>
    <row r="44" spans="1:9" ht="30" x14ac:dyDescent="0.25">
      <c r="A44" s="10">
        <v>21</v>
      </c>
      <c r="B44" s="11"/>
      <c r="C44" s="12" t="s">
        <v>185</v>
      </c>
      <c r="D44" s="10">
        <v>134</v>
      </c>
      <c r="E44" s="14" t="s">
        <v>186</v>
      </c>
      <c r="F44" s="10" t="s">
        <v>187</v>
      </c>
      <c r="G44" s="10" t="s">
        <v>88</v>
      </c>
      <c r="H44" s="10"/>
      <c r="I44" s="11"/>
    </row>
    <row r="45" spans="1:9" ht="30" x14ac:dyDescent="0.25">
      <c r="A45" s="10">
        <v>25</v>
      </c>
      <c r="B45" s="11"/>
      <c r="C45" s="12" t="s">
        <v>188</v>
      </c>
      <c r="D45" s="10">
        <v>423</v>
      </c>
      <c r="E45" s="14" t="s">
        <v>189</v>
      </c>
      <c r="F45" s="10" t="s">
        <v>190</v>
      </c>
      <c r="G45" s="10" t="s">
        <v>88</v>
      </c>
      <c r="H45" s="10"/>
      <c r="I45" s="11"/>
    </row>
    <row r="46" spans="1:9" ht="30" x14ac:dyDescent="0.25">
      <c r="A46" s="10">
        <v>26</v>
      </c>
      <c r="B46" s="11"/>
      <c r="C46" s="12" t="s">
        <v>191</v>
      </c>
      <c r="D46" s="10">
        <f>889-424</f>
        <v>465</v>
      </c>
      <c r="E46" s="14" t="s">
        <v>190</v>
      </c>
      <c r="F46" s="10" t="s">
        <v>192</v>
      </c>
      <c r="G46" s="10" t="s">
        <v>122</v>
      </c>
      <c r="H46" s="10"/>
      <c r="I46" s="11"/>
    </row>
    <row r="47" spans="1:9" ht="30" x14ac:dyDescent="0.25">
      <c r="A47" s="10">
        <v>27</v>
      </c>
      <c r="B47" s="11"/>
      <c r="C47" s="12" t="s">
        <v>193</v>
      </c>
      <c r="D47" s="10">
        <v>247</v>
      </c>
      <c r="E47" s="14" t="s">
        <v>194</v>
      </c>
      <c r="F47" s="10" t="s">
        <v>195</v>
      </c>
      <c r="G47" s="10"/>
      <c r="H47" s="10"/>
      <c r="I47" s="11"/>
    </row>
    <row r="48" spans="1:9" x14ac:dyDescent="0.25">
      <c r="A48" s="10">
        <v>28</v>
      </c>
      <c r="B48" s="11"/>
      <c r="C48" s="12" t="s">
        <v>196</v>
      </c>
      <c r="D48" s="10">
        <v>445</v>
      </c>
      <c r="E48" s="14" t="s">
        <v>197</v>
      </c>
      <c r="F48" s="10" t="s">
        <v>198</v>
      </c>
      <c r="G48" s="10" t="s">
        <v>88</v>
      </c>
      <c r="H48" s="10"/>
      <c r="I48" s="11"/>
    </row>
    <row r="49" spans="1:9" ht="26.25" customHeight="1" x14ac:dyDescent="0.25">
      <c r="A49" s="10">
        <v>29</v>
      </c>
      <c r="B49" s="11"/>
      <c r="C49" s="12" t="s">
        <v>199</v>
      </c>
      <c r="D49" s="10">
        <f>516-446</f>
        <v>70</v>
      </c>
      <c r="E49" s="14" t="s">
        <v>200</v>
      </c>
      <c r="F49" s="10" t="s">
        <v>201</v>
      </c>
      <c r="G49" s="10" t="s">
        <v>122</v>
      </c>
      <c r="H49" s="10"/>
      <c r="I49" s="11"/>
    </row>
    <row r="50" spans="1:9" ht="24" customHeight="1" x14ac:dyDescent="0.25">
      <c r="A50" s="10">
        <v>30</v>
      </c>
      <c r="B50" s="11"/>
      <c r="C50" s="12" t="s">
        <v>202</v>
      </c>
      <c r="D50" s="10">
        <v>134</v>
      </c>
      <c r="E50" s="14" t="s">
        <v>203</v>
      </c>
      <c r="F50" s="10" t="s">
        <v>204</v>
      </c>
      <c r="G50" s="10"/>
      <c r="H50" s="10"/>
      <c r="I50" s="11"/>
    </row>
    <row r="51" spans="1:9" ht="30" x14ac:dyDescent="0.25">
      <c r="A51" s="10">
        <v>31</v>
      </c>
      <c r="B51" s="11"/>
      <c r="C51" s="12" t="s">
        <v>205</v>
      </c>
      <c r="D51" s="10">
        <v>148</v>
      </c>
      <c r="E51" s="14" t="s">
        <v>128</v>
      </c>
      <c r="F51" s="10" t="s">
        <v>206</v>
      </c>
      <c r="G51" s="10"/>
      <c r="H51" s="10"/>
      <c r="I51" s="11"/>
    </row>
    <row r="52" spans="1:9" x14ac:dyDescent="0.25">
      <c r="A52" s="173">
        <v>33</v>
      </c>
      <c r="B52" s="177"/>
      <c r="C52" s="175" t="s">
        <v>207</v>
      </c>
      <c r="D52" s="10" t="s">
        <v>208</v>
      </c>
      <c r="E52" s="14" t="s">
        <v>209</v>
      </c>
      <c r="F52" s="14" t="s">
        <v>210</v>
      </c>
      <c r="G52" s="10" t="s">
        <v>211</v>
      </c>
      <c r="H52" s="10"/>
      <c r="I52" s="11"/>
    </row>
    <row r="53" spans="1:9" x14ac:dyDescent="0.25">
      <c r="A53" s="173"/>
      <c r="B53" s="180"/>
      <c r="C53" s="175"/>
      <c r="D53" s="10" t="s">
        <v>212</v>
      </c>
      <c r="E53" s="14" t="s">
        <v>213</v>
      </c>
      <c r="F53" s="14" t="s">
        <v>214</v>
      </c>
      <c r="G53" s="10" t="s">
        <v>215</v>
      </c>
      <c r="H53" s="10"/>
      <c r="I53" s="11"/>
    </row>
    <row r="54" spans="1:9" x14ac:dyDescent="0.25">
      <c r="A54" s="173"/>
      <c r="B54" s="180"/>
      <c r="C54" s="175"/>
      <c r="D54" s="10" t="s">
        <v>216</v>
      </c>
      <c r="E54" s="14" t="s">
        <v>217</v>
      </c>
      <c r="F54" s="14" t="s">
        <v>218</v>
      </c>
      <c r="G54" s="10" t="s">
        <v>219</v>
      </c>
      <c r="H54" s="10"/>
      <c r="I54" s="11"/>
    </row>
    <row r="55" spans="1:9" x14ac:dyDescent="0.25">
      <c r="A55" s="173"/>
      <c r="B55" s="180"/>
      <c r="C55" s="175"/>
      <c r="D55" s="10" t="s">
        <v>220</v>
      </c>
      <c r="E55" s="14" t="s">
        <v>218</v>
      </c>
      <c r="F55" s="10" t="s">
        <v>221</v>
      </c>
      <c r="G55" s="10" t="s">
        <v>222</v>
      </c>
      <c r="H55" s="10"/>
      <c r="I55" s="11"/>
    </row>
    <row r="56" spans="1:9" ht="30" x14ac:dyDescent="0.25">
      <c r="A56" s="173"/>
      <c r="B56" s="178"/>
      <c r="C56" s="175"/>
      <c r="D56" s="10" t="s">
        <v>223</v>
      </c>
      <c r="E56" s="10" t="s">
        <v>224</v>
      </c>
      <c r="F56" s="10" t="s">
        <v>225</v>
      </c>
      <c r="G56" s="10" t="s">
        <v>226</v>
      </c>
      <c r="H56" s="10"/>
      <c r="I56" s="11"/>
    </row>
    <row r="57" spans="1:9" ht="30" x14ac:dyDescent="0.25">
      <c r="A57" s="10">
        <v>34</v>
      </c>
      <c r="B57" s="11"/>
      <c r="C57" s="12" t="s">
        <v>227</v>
      </c>
      <c r="D57" s="10">
        <v>169</v>
      </c>
      <c r="E57" s="14" t="s">
        <v>228</v>
      </c>
      <c r="F57" s="14" t="s">
        <v>229</v>
      </c>
      <c r="G57" s="10"/>
      <c r="H57" s="10"/>
      <c r="I57" s="11"/>
    </row>
    <row r="58" spans="1:9" x14ac:dyDescent="0.25">
      <c r="A58" s="177">
        <v>35</v>
      </c>
      <c r="B58" s="177"/>
      <c r="C58" s="177" t="s">
        <v>230</v>
      </c>
      <c r="D58" s="10">
        <v>488</v>
      </c>
      <c r="E58" s="10" t="s">
        <v>231</v>
      </c>
      <c r="F58" s="10" t="s">
        <v>232</v>
      </c>
      <c r="G58" s="10"/>
      <c r="H58" s="10"/>
      <c r="I58" s="11"/>
    </row>
    <row r="59" spans="1:9" ht="30" x14ac:dyDescent="0.25">
      <c r="A59" s="178"/>
      <c r="B59" s="178"/>
      <c r="C59" s="178"/>
      <c r="D59" s="10">
        <v>530</v>
      </c>
      <c r="E59" s="14" t="s">
        <v>232</v>
      </c>
      <c r="F59" s="14" t="s">
        <v>233</v>
      </c>
      <c r="G59" s="10"/>
      <c r="H59" s="10"/>
      <c r="I59" s="11"/>
    </row>
    <row r="60" spans="1:9" ht="30" x14ac:dyDescent="0.25">
      <c r="A60" s="10">
        <v>36</v>
      </c>
      <c r="B60" s="11"/>
      <c r="C60" s="12" t="s">
        <v>234</v>
      </c>
      <c r="D60" s="10">
        <v>233</v>
      </c>
      <c r="E60" s="14" t="s">
        <v>235</v>
      </c>
      <c r="F60" s="14" t="s">
        <v>236</v>
      </c>
      <c r="G60" s="10"/>
      <c r="H60" s="10"/>
      <c r="I60" s="11"/>
    </row>
    <row r="61" spans="1:9" ht="30" x14ac:dyDescent="0.25">
      <c r="A61" s="177">
        <v>37</v>
      </c>
      <c r="B61" s="11"/>
      <c r="C61" s="12" t="s">
        <v>237</v>
      </c>
      <c r="D61" s="10">
        <v>6</v>
      </c>
      <c r="E61" s="14" t="s">
        <v>238</v>
      </c>
      <c r="F61" s="14" t="s">
        <v>238</v>
      </c>
      <c r="G61" s="10"/>
      <c r="H61" s="10"/>
      <c r="I61" s="11"/>
    </row>
    <row r="62" spans="1:9" ht="60" x14ac:dyDescent="0.25">
      <c r="A62" s="178"/>
      <c r="B62" s="11"/>
      <c r="C62" s="12" t="s">
        <v>239</v>
      </c>
      <c r="D62" s="10">
        <v>65</v>
      </c>
      <c r="E62" s="14" t="s">
        <v>240</v>
      </c>
      <c r="F62" s="14" t="s">
        <v>241</v>
      </c>
      <c r="G62" s="10"/>
      <c r="H62" s="10"/>
      <c r="I62" s="11"/>
    </row>
    <row r="63" spans="1:9" ht="45" x14ac:dyDescent="0.25">
      <c r="A63" s="10">
        <v>38</v>
      </c>
      <c r="B63" s="11"/>
      <c r="C63" s="12" t="s">
        <v>242</v>
      </c>
      <c r="D63" s="10">
        <v>2</v>
      </c>
      <c r="E63" s="14" t="s">
        <v>243</v>
      </c>
      <c r="F63" s="14" t="s">
        <v>243</v>
      </c>
      <c r="G63" s="10"/>
      <c r="H63" s="10"/>
      <c r="I63" s="11"/>
    </row>
    <row r="64" spans="1:9" ht="30" x14ac:dyDescent="0.25">
      <c r="A64" s="177">
        <v>39</v>
      </c>
      <c r="B64" s="15" t="s">
        <v>244</v>
      </c>
      <c r="C64" s="12" t="s">
        <v>245</v>
      </c>
      <c r="D64" s="10">
        <v>74</v>
      </c>
      <c r="E64" s="14" t="s">
        <v>246</v>
      </c>
      <c r="F64" s="14" t="s">
        <v>247</v>
      </c>
      <c r="G64" s="10"/>
      <c r="H64" s="10"/>
      <c r="I64" s="11"/>
    </row>
    <row r="65" spans="1:9" ht="75" x14ac:dyDescent="0.25">
      <c r="A65" s="178"/>
      <c r="B65" s="11"/>
      <c r="C65" s="12" t="s">
        <v>248</v>
      </c>
      <c r="D65" s="10">
        <v>210</v>
      </c>
      <c r="E65" s="14" t="s">
        <v>249</v>
      </c>
      <c r="F65" s="14" t="s">
        <v>250</v>
      </c>
      <c r="G65" s="10"/>
      <c r="H65" s="10"/>
      <c r="I65" s="11"/>
    </row>
    <row r="66" spans="1:9" ht="30" x14ac:dyDescent="0.25">
      <c r="A66" s="10">
        <v>40</v>
      </c>
      <c r="B66" s="11"/>
      <c r="C66" s="12" t="s">
        <v>251</v>
      </c>
      <c r="D66" s="10">
        <v>517</v>
      </c>
      <c r="E66" s="14" t="s">
        <v>252</v>
      </c>
      <c r="F66" s="14" t="s">
        <v>253</v>
      </c>
      <c r="G66" s="10"/>
      <c r="H66" s="10"/>
      <c r="I66" s="11"/>
    </row>
    <row r="67" spans="1:9" ht="30" x14ac:dyDescent="0.25">
      <c r="A67" s="11">
        <v>41</v>
      </c>
      <c r="B67" s="11"/>
      <c r="C67" s="12" t="s">
        <v>254</v>
      </c>
      <c r="D67" s="10">
        <v>597</v>
      </c>
      <c r="E67" s="14" t="s">
        <v>255</v>
      </c>
      <c r="F67" s="14" t="s">
        <v>256</v>
      </c>
      <c r="G67" s="10"/>
      <c r="H67" s="10"/>
      <c r="I67" s="11"/>
    </row>
    <row r="68" spans="1:9" ht="75" x14ac:dyDescent="0.25">
      <c r="A68" s="10">
        <v>42</v>
      </c>
      <c r="B68" s="11"/>
      <c r="C68" s="12" t="s">
        <v>257</v>
      </c>
      <c r="D68" s="10">
        <v>6</v>
      </c>
      <c r="E68" s="14" t="s">
        <v>258</v>
      </c>
      <c r="F68" s="14" t="s">
        <v>259</v>
      </c>
      <c r="G68" s="10"/>
      <c r="H68" s="10"/>
      <c r="I68" s="11"/>
    </row>
    <row r="69" spans="1:9" ht="45" x14ac:dyDescent="0.25">
      <c r="A69" s="10">
        <v>43</v>
      </c>
      <c r="B69" s="11"/>
      <c r="C69" s="12" t="s">
        <v>260</v>
      </c>
      <c r="D69" s="10">
        <v>7</v>
      </c>
      <c r="E69" s="14" t="s">
        <v>261</v>
      </c>
      <c r="F69" s="14" t="s">
        <v>262</v>
      </c>
      <c r="G69" s="10"/>
      <c r="H69" s="10"/>
      <c r="I69" s="11"/>
    </row>
    <row r="70" spans="1:9" ht="27" customHeight="1" x14ac:dyDescent="0.25">
      <c r="A70" s="16">
        <v>44</v>
      </c>
      <c r="B70" s="11"/>
      <c r="C70" s="12" t="s">
        <v>263</v>
      </c>
      <c r="D70" s="10">
        <v>2</v>
      </c>
      <c r="E70" s="14" t="s">
        <v>264</v>
      </c>
      <c r="F70" s="14" t="s">
        <v>264</v>
      </c>
      <c r="G70" s="10"/>
      <c r="H70" s="10"/>
      <c r="I70" s="11"/>
    </row>
    <row r="71" spans="1:9" ht="30" x14ac:dyDescent="0.25">
      <c r="A71" s="17">
        <v>45</v>
      </c>
      <c r="B71" s="11"/>
      <c r="C71" s="12" t="s">
        <v>265</v>
      </c>
      <c r="D71" s="10">
        <v>163</v>
      </c>
      <c r="E71" s="10" t="s">
        <v>266</v>
      </c>
      <c r="F71" s="10" t="s">
        <v>267</v>
      </c>
      <c r="G71" s="10"/>
      <c r="H71" s="10"/>
      <c r="I71" s="11"/>
    </row>
    <row r="72" spans="1:9" ht="30" x14ac:dyDescent="0.25">
      <c r="A72" s="10">
        <v>46</v>
      </c>
      <c r="B72" s="11"/>
      <c r="C72" s="12" t="s">
        <v>268</v>
      </c>
      <c r="D72" s="10">
        <v>505</v>
      </c>
      <c r="E72" s="10" t="s">
        <v>269</v>
      </c>
      <c r="F72" s="10" t="s">
        <v>270</v>
      </c>
      <c r="G72" s="10"/>
      <c r="H72" s="10"/>
      <c r="I72" s="11"/>
    </row>
    <row r="73" spans="1:9" ht="30" x14ac:dyDescent="0.25">
      <c r="A73" s="177">
        <v>47</v>
      </c>
      <c r="B73" s="11"/>
      <c r="C73" s="12" t="s">
        <v>271</v>
      </c>
      <c r="D73" s="10">
        <v>155</v>
      </c>
      <c r="E73" s="10" t="s">
        <v>272</v>
      </c>
      <c r="F73" s="10" t="s">
        <v>273</v>
      </c>
      <c r="G73" s="10"/>
      <c r="H73" s="10"/>
      <c r="I73" s="11"/>
    </row>
    <row r="74" spans="1:9" ht="30" x14ac:dyDescent="0.25">
      <c r="A74" s="178"/>
      <c r="B74" s="11"/>
      <c r="C74" s="12" t="s">
        <v>274</v>
      </c>
      <c r="D74" s="10">
        <v>183</v>
      </c>
      <c r="E74" s="10" t="s">
        <v>14</v>
      </c>
      <c r="F74" s="10" t="s">
        <v>275</v>
      </c>
      <c r="G74" s="10"/>
      <c r="H74" s="10"/>
      <c r="I74" s="11"/>
    </row>
    <row r="75" spans="1:9" x14ac:dyDescent="0.25">
      <c r="A75" s="10">
        <v>48</v>
      </c>
      <c r="B75" s="11"/>
      <c r="C75" s="12" t="s">
        <v>276</v>
      </c>
      <c r="D75" s="10">
        <v>497</v>
      </c>
      <c r="E75" s="10" t="s">
        <v>277</v>
      </c>
      <c r="F75" s="10" t="s">
        <v>278</v>
      </c>
      <c r="G75" s="10"/>
      <c r="H75" s="10"/>
      <c r="I75" s="11"/>
    </row>
    <row r="76" spans="1:9" ht="30" x14ac:dyDescent="0.25">
      <c r="A76" s="10">
        <v>49</v>
      </c>
      <c r="B76" s="11"/>
      <c r="C76" s="12" t="s">
        <v>279</v>
      </c>
      <c r="D76" s="10">
        <v>194</v>
      </c>
      <c r="E76" s="10" t="s">
        <v>280</v>
      </c>
      <c r="F76" s="10" t="s">
        <v>281</v>
      </c>
      <c r="G76" s="10"/>
      <c r="H76" s="10"/>
      <c r="I76" s="11"/>
    </row>
    <row r="77" spans="1:9" ht="30" x14ac:dyDescent="0.25">
      <c r="A77" s="10">
        <v>50</v>
      </c>
      <c r="B77" s="15" t="s">
        <v>282</v>
      </c>
      <c r="C77" s="18" t="s">
        <v>283</v>
      </c>
      <c r="D77" s="15">
        <v>561</v>
      </c>
      <c r="E77" s="15" t="s">
        <v>284</v>
      </c>
      <c r="F77" s="15" t="s">
        <v>285</v>
      </c>
      <c r="G77" s="19" t="s">
        <v>12</v>
      </c>
      <c r="H77" s="19" t="s">
        <v>12</v>
      </c>
      <c r="I77" s="19"/>
    </row>
    <row r="78" spans="1:9" ht="30" x14ac:dyDescent="0.25">
      <c r="A78" s="10">
        <v>51</v>
      </c>
      <c r="B78" s="15"/>
      <c r="C78" s="18" t="s">
        <v>286</v>
      </c>
      <c r="D78" s="15">
        <v>209</v>
      </c>
      <c r="E78" s="15" t="s">
        <v>287</v>
      </c>
      <c r="F78" s="15" t="s">
        <v>288</v>
      </c>
      <c r="G78" s="19" t="s">
        <v>12</v>
      </c>
      <c r="H78" s="19" t="s">
        <v>12</v>
      </c>
      <c r="I78" s="19"/>
    </row>
    <row r="79" spans="1:9" ht="30" x14ac:dyDescent="0.25">
      <c r="A79" s="10">
        <v>52</v>
      </c>
      <c r="B79" s="15" t="s">
        <v>289</v>
      </c>
      <c r="C79" s="18" t="s">
        <v>290</v>
      </c>
      <c r="D79" s="15">
        <v>344</v>
      </c>
      <c r="E79" s="15" t="s">
        <v>291</v>
      </c>
      <c r="F79" s="15" t="s">
        <v>292</v>
      </c>
      <c r="G79" s="19" t="s">
        <v>12</v>
      </c>
      <c r="H79" s="19" t="s">
        <v>12</v>
      </c>
      <c r="I79" s="19"/>
    </row>
    <row r="80" spans="1:9" x14ac:dyDescent="0.25">
      <c r="A80" s="10">
        <v>53</v>
      </c>
      <c r="B80" s="15"/>
      <c r="C80" s="18" t="s">
        <v>293</v>
      </c>
      <c r="D80" s="15">
        <v>153</v>
      </c>
      <c r="E80" s="15" t="s">
        <v>294</v>
      </c>
      <c r="F80" s="15" t="s">
        <v>295</v>
      </c>
      <c r="G80" s="19" t="s">
        <v>12</v>
      </c>
      <c r="H80" s="19" t="s">
        <v>12</v>
      </c>
      <c r="I80" s="19"/>
    </row>
    <row r="81" spans="1:9" ht="45" x14ac:dyDescent="0.25">
      <c r="A81" s="10">
        <v>54</v>
      </c>
      <c r="B81" s="15"/>
      <c r="C81" s="18" t="s">
        <v>296</v>
      </c>
      <c r="D81" s="15">
        <v>5</v>
      </c>
      <c r="E81" s="15" t="s">
        <v>297</v>
      </c>
      <c r="F81" s="15" t="s">
        <v>297</v>
      </c>
      <c r="G81" s="19" t="s">
        <v>12</v>
      </c>
      <c r="H81" s="19" t="s">
        <v>12</v>
      </c>
      <c r="I81" s="19"/>
    </row>
    <row r="82" spans="1:9" ht="30" x14ac:dyDescent="0.25">
      <c r="A82" s="10">
        <v>55</v>
      </c>
      <c r="B82" s="15" t="s">
        <v>298</v>
      </c>
      <c r="C82" s="11" t="s">
        <v>299</v>
      </c>
      <c r="D82" s="10">
        <v>398</v>
      </c>
      <c r="E82" s="10"/>
      <c r="F82" s="10"/>
      <c r="G82" s="20"/>
      <c r="H82" s="20"/>
      <c r="I82" s="21"/>
    </row>
    <row r="83" spans="1:9" ht="30" x14ac:dyDescent="0.25">
      <c r="A83" s="10">
        <v>56</v>
      </c>
      <c r="B83" s="15" t="s">
        <v>300</v>
      </c>
      <c r="C83" s="11" t="s">
        <v>301</v>
      </c>
      <c r="D83" s="10">
        <v>105</v>
      </c>
      <c r="E83" s="10" t="s">
        <v>302</v>
      </c>
      <c r="F83" s="10" t="s">
        <v>303</v>
      </c>
      <c r="G83" s="20"/>
      <c r="H83" s="20"/>
      <c r="I83" s="21"/>
    </row>
    <row r="84" spans="1:9" ht="30" x14ac:dyDescent="0.25">
      <c r="A84" s="10">
        <v>57</v>
      </c>
      <c r="B84" s="15" t="s">
        <v>304</v>
      </c>
      <c r="C84" s="11" t="s">
        <v>305</v>
      </c>
      <c r="D84" s="10">
        <v>35</v>
      </c>
      <c r="E84" s="10" t="s">
        <v>306</v>
      </c>
      <c r="F84" s="10" t="s">
        <v>307</v>
      </c>
      <c r="G84" s="20"/>
      <c r="H84" s="20"/>
      <c r="I84" s="21"/>
    </row>
    <row r="85" spans="1:9" ht="30" x14ac:dyDescent="0.25">
      <c r="A85" s="10">
        <v>58</v>
      </c>
      <c r="B85" s="15"/>
      <c r="C85" s="11" t="s">
        <v>308</v>
      </c>
      <c r="D85" s="10">
        <v>49</v>
      </c>
      <c r="E85" s="10" t="s">
        <v>309</v>
      </c>
      <c r="F85" s="10" t="s">
        <v>310</v>
      </c>
      <c r="G85" s="20"/>
      <c r="H85" s="20"/>
      <c r="I85" s="21"/>
    </row>
    <row r="86" spans="1:9" x14ac:dyDescent="0.25">
      <c r="A86" s="10">
        <v>59</v>
      </c>
      <c r="B86" s="15"/>
      <c r="C86" s="11" t="s">
        <v>311</v>
      </c>
      <c r="D86" s="10">
        <v>5</v>
      </c>
      <c r="E86" s="10" t="s">
        <v>312</v>
      </c>
      <c r="F86" s="10" t="s">
        <v>313</v>
      </c>
      <c r="G86" s="20"/>
      <c r="H86" s="20"/>
      <c r="I86" s="21"/>
    </row>
    <row r="87" spans="1:9" ht="60" x14ac:dyDescent="0.25">
      <c r="A87" s="10">
        <v>60</v>
      </c>
      <c r="B87" s="15" t="s">
        <v>314</v>
      </c>
      <c r="C87" s="11" t="s">
        <v>315</v>
      </c>
      <c r="D87" s="10">
        <v>31</v>
      </c>
      <c r="E87" s="10" t="s">
        <v>316</v>
      </c>
      <c r="F87" s="10" t="s">
        <v>317</v>
      </c>
      <c r="G87" s="20"/>
      <c r="H87" s="20"/>
      <c r="I87" s="21"/>
    </row>
    <row r="88" spans="1:9" ht="30" x14ac:dyDescent="0.25">
      <c r="A88" s="10">
        <v>61</v>
      </c>
      <c r="B88" s="15"/>
      <c r="C88" s="11" t="s">
        <v>318</v>
      </c>
      <c r="D88" s="10">
        <v>142</v>
      </c>
      <c r="E88" s="10" t="s">
        <v>319</v>
      </c>
      <c r="F88" s="10" t="s">
        <v>320</v>
      </c>
      <c r="G88" s="20"/>
      <c r="H88" s="20"/>
      <c r="I88" s="21"/>
    </row>
    <row r="89" spans="1:9" ht="30" x14ac:dyDescent="0.25">
      <c r="A89" s="10">
        <v>62</v>
      </c>
      <c r="B89" s="15" t="s">
        <v>321</v>
      </c>
      <c r="C89" s="11" t="s">
        <v>322</v>
      </c>
      <c r="D89" s="10">
        <v>345</v>
      </c>
      <c r="E89" s="10" t="s">
        <v>323</v>
      </c>
      <c r="F89" s="10" t="s">
        <v>324</v>
      </c>
      <c r="G89" s="20"/>
      <c r="H89" s="20"/>
      <c r="I89" s="21"/>
    </row>
    <row r="90" spans="1:9" x14ac:dyDescent="0.25">
      <c r="A90" s="10">
        <v>63</v>
      </c>
      <c r="B90" s="15"/>
      <c r="C90" s="11" t="s">
        <v>325</v>
      </c>
      <c r="D90" s="10">
        <v>82</v>
      </c>
      <c r="E90" s="10" t="s">
        <v>109</v>
      </c>
      <c r="F90" s="10" t="s">
        <v>326</v>
      </c>
      <c r="G90" s="20"/>
      <c r="H90" s="20"/>
      <c r="I90" s="21"/>
    </row>
    <row r="91" spans="1:9" x14ac:dyDescent="0.25">
      <c r="A91" s="10">
        <v>64</v>
      </c>
      <c r="B91" s="15"/>
      <c r="C91" s="11" t="s">
        <v>327</v>
      </c>
      <c r="D91" s="10">
        <v>554</v>
      </c>
      <c r="E91" s="10" t="s">
        <v>324</v>
      </c>
      <c r="F91" s="10" t="s">
        <v>328</v>
      </c>
      <c r="G91" s="20"/>
      <c r="H91" s="20"/>
      <c r="I91" s="21"/>
    </row>
    <row r="92" spans="1:9" ht="30" x14ac:dyDescent="0.25">
      <c r="A92" s="10">
        <v>65</v>
      </c>
      <c r="B92" s="15"/>
      <c r="C92" s="11" t="s">
        <v>329</v>
      </c>
      <c r="D92" s="10">
        <v>172</v>
      </c>
      <c r="E92" s="10" t="s">
        <v>330</v>
      </c>
      <c r="F92" s="10" t="s">
        <v>331</v>
      </c>
      <c r="G92" s="20"/>
      <c r="H92" s="20"/>
      <c r="I92" s="21"/>
    </row>
    <row r="93" spans="1:9" x14ac:dyDescent="0.25">
      <c r="A93" s="10">
        <v>66</v>
      </c>
      <c r="B93" s="15"/>
      <c r="C93" s="11" t="s">
        <v>332</v>
      </c>
      <c r="D93" s="10">
        <v>430</v>
      </c>
      <c r="E93" s="10" t="s">
        <v>302</v>
      </c>
      <c r="F93" s="10" t="s">
        <v>333</v>
      </c>
      <c r="G93" s="20"/>
      <c r="H93" s="20"/>
      <c r="I93" s="21"/>
    </row>
    <row r="94" spans="1:9" ht="30" x14ac:dyDescent="0.25">
      <c r="A94" s="10">
        <v>67</v>
      </c>
      <c r="B94" s="22" t="s">
        <v>334</v>
      </c>
      <c r="C94" s="23" t="s">
        <v>335</v>
      </c>
      <c r="D94" s="20">
        <v>5</v>
      </c>
      <c r="E94" s="20" t="s">
        <v>336</v>
      </c>
      <c r="F94" s="20" t="s">
        <v>337</v>
      </c>
      <c r="G94" s="20"/>
      <c r="H94" s="20"/>
      <c r="I94" s="21"/>
    </row>
    <row r="95" spans="1:9" x14ac:dyDescent="0.25">
      <c r="A95" s="10">
        <v>68</v>
      </c>
      <c r="B95" s="22"/>
      <c r="C95" s="23" t="s">
        <v>338</v>
      </c>
      <c r="D95" s="20">
        <v>208</v>
      </c>
      <c r="E95" s="20" t="s">
        <v>339</v>
      </c>
      <c r="F95" s="20" t="s">
        <v>340</v>
      </c>
      <c r="G95" s="20"/>
      <c r="H95" s="20"/>
      <c r="I95" s="21"/>
    </row>
    <row r="96" spans="1:9" ht="30" x14ac:dyDescent="0.25">
      <c r="A96" s="10">
        <v>69</v>
      </c>
      <c r="B96" s="22"/>
      <c r="C96" s="23" t="s">
        <v>341</v>
      </c>
      <c r="D96" s="20">
        <v>15</v>
      </c>
      <c r="E96" s="20" t="s">
        <v>342</v>
      </c>
      <c r="F96" s="20" t="s">
        <v>342</v>
      </c>
      <c r="G96" s="20"/>
      <c r="H96" s="20"/>
      <c r="I96" s="21"/>
    </row>
    <row r="97" spans="1:9" x14ac:dyDescent="0.25">
      <c r="A97" s="10">
        <v>70</v>
      </c>
      <c r="B97" s="22"/>
      <c r="C97" s="23" t="s">
        <v>343</v>
      </c>
      <c r="D97" s="20">
        <v>26</v>
      </c>
      <c r="E97" s="20" t="s">
        <v>344</v>
      </c>
      <c r="F97" s="20" t="s">
        <v>345</v>
      </c>
      <c r="G97" s="20"/>
      <c r="H97" s="20"/>
      <c r="I97" s="21"/>
    </row>
    <row r="98" spans="1:9" ht="30" x14ac:dyDescent="0.25">
      <c r="A98" s="10">
        <v>71</v>
      </c>
      <c r="B98" s="15"/>
      <c r="C98" s="11" t="s">
        <v>346</v>
      </c>
      <c r="D98" s="10"/>
      <c r="E98" s="10" t="s">
        <v>161</v>
      </c>
      <c r="F98" s="10" t="s">
        <v>347</v>
      </c>
      <c r="G98" s="20"/>
      <c r="H98" s="20"/>
      <c r="I98" s="21"/>
    </row>
    <row r="99" spans="1:9" x14ac:dyDescent="0.25">
      <c r="A99" s="10">
        <v>72</v>
      </c>
      <c r="B99" s="22"/>
      <c r="C99" s="23" t="s">
        <v>348</v>
      </c>
      <c r="D99" s="20">
        <v>5</v>
      </c>
      <c r="E99" s="20" t="s">
        <v>349</v>
      </c>
      <c r="F99" s="20" t="s">
        <v>350</v>
      </c>
      <c r="G99" s="20"/>
      <c r="H99" s="20"/>
      <c r="I99" s="21"/>
    </row>
    <row r="100" spans="1:9" ht="30" x14ac:dyDescent="0.25">
      <c r="A100" s="10">
        <v>73</v>
      </c>
      <c r="B100" s="22"/>
      <c r="C100" s="23" t="s">
        <v>351</v>
      </c>
      <c r="D100" s="20">
        <v>2</v>
      </c>
      <c r="E100" s="20" t="s">
        <v>352</v>
      </c>
      <c r="F100" s="20" t="s">
        <v>353</v>
      </c>
      <c r="G100" s="20"/>
      <c r="H100" s="20"/>
      <c r="I100" s="21"/>
    </row>
    <row r="101" spans="1:9" x14ac:dyDescent="0.25">
      <c r="A101" s="10">
        <v>74</v>
      </c>
      <c r="B101" s="15"/>
      <c r="C101" s="11" t="s">
        <v>354</v>
      </c>
      <c r="D101" s="10">
        <v>879</v>
      </c>
      <c r="E101" s="10" t="s">
        <v>355</v>
      </c>
      <c r="F101" s="10" t="s">
        <v>356</v>
      </c>
      <c r="G101" s="20"/>
      <c r="H101" s="20"/>
      <c r="I101" s="21"/>
    </row>
    <row r="102" spans="1:9" x14ac:dyDescent="0.25">
      <c r="A102" s="10">
        <v>75</v>
      </c>
      <c r="B102" s="15"/>
      <c r="C102" s="11" t="s">
        <v>357</v>
      </c>
      <c r="D102" s="10">
        <v>539</v>
      </c>
      <c r="E102" s="10" t="s">
        <v>358</v>
      </c>
      <c r="F102" s="10" t="s">
        <v>359</v>
      </c>
      <c r="G102" s="20"/>
      <c r="H102" s="20"/>
      <c r="I102" s="21"/>
    </row>
    <row r="103" spans="1:9" x14ac:dyDescent="0.25">
      <c r="A103" s="10">
        <v>76</v>
      </c>
      <c r="B103" s="15"/>
      <c r="C103" s="11" t="s">
        <v>360</v>
      </c>
      <c r="D103" s="10">
        <v>734</v>
      </c>
      <c r="E103" s="10" t="s">
        <v>320</v>
      </c>
      <c r="F103" s="10" t="s">
        <v>361</v>
      </c>
      <c r="G103" s="20"/>
      <c r="H103" s="20"/>
      <c r="I103" s="21"/>
    </row>
    <row r="104" spans="1:9" x14ac:dyDescent="0.25">
      <c r="A104" s="10">
        <v>77</v>
      </c>
      <c r="B104" s="22"/>
      <c r="C104" s="23" t="s">
        <v>362</v>
      </c>
      <c r="D104" s="20">
        <v>59</v>
      </c>
      <c r="E104" s="10" t="s">
        <v>363</v>
      </c>
      <c r="F104" s="10" t="s">
        <v>364</v>
      </c>
      <c r="G104" s="20"/>
      <c r="H104" s="20"/>
      <c r="I104" s="21"/>
    </row>
    <row r="105" spans="1:9" s="25" customFormat="1" ht="30" x14ac:dyDescent="0.25">
      <c r="A105" s="10">
        <v>78</v>
      </c>
      <c r="B105" s="21"/>
      <c r="C105" s="21" t="s">
        <v>365</v>
      </c>
      <c r="D105" s="10">
        <v>102</v>
      </c>
      <c r="E105" s="14" t="s">
        <v>366</v>
      </c>
      <c r="F105" s="14" t="s">
        <v>367</v>
      </c>
      <c r="G105" s="20"/>
      <c r="H105" s="24"/>
      <c r="I105" s="21"/>
    </row>
    <row r="106" spans="1:9" s="25" customFormat="1" ht="30" x14ac:dyDescent="0.25">
      <c r="A106" s="10">
        <v>79</v>
      </c>
      <c r="B106" s="21"/>
      <c r="C106" s="21" t="s">
        <v>368</v>
      </c>
      <c r="D106" s="10">
        <v>10</v>
      </c>
      <c r="E106" s="14" t="s">
        <v>369</v>
      </c>
      <c r="F106" s="14" t="s">
        <v>370</v>
      </c>
      <c r="G106" s="20"/>
      <c r="H106" s="24"/>
      <c r="I106" s="21"/>
    </row>
    <row r="107" spans="1:9" s="25" customFormat="1" x14ac:dyDescent="0.25">
      <c r="A107" s="10">
        <v>80</v>
      </c>
      <c r="B107" s="21"/>
      <c r="C107" s="21" t="s">
        <v>371</v>
      </c>
      <c r="D107" s="10">
        <v>21</v>
      </c>
      <c r="E107" s="14" t="s">
        <v>372</v>
      </c>
      <c r="F107" s="14" t="s">
        <v>373</v>
      </c>
      <c r="G107" s="20"/>
      <c r="H107" s="24"/>
      <c r="I107" s="21"/>
    </row>
    <row r="108" spans="1:9" s="25" customFormat="1" ht="60" x14ac:dyDescent="0.25">
      <c r="A108" s="10">
        <v>81</v>
      </c>
      <c r="B108" s="21"/>
      <c r="C108" s="21" t="s">
        <v>374</v>
      </c>
      <c r="D108" s="10">
        <v>14</v>
      </c>
      <c r="E108" s="14" t="s">
        <v>375</v>
      </c>
      <c r="F108" s="14" t="s">
        <v>375</v>
      </c>
      <c r="G108" s="20"/>
      <c r="H108" s="24"/>
      <c r="I108" s="21"/>
    </row>
    <row r="109" spans="1:9" s="25" customFormat="1" ht="45" x14ac:dyDescent="0.25">
      <c r="A109" s="10">
        <v>82</v>
      </c>
      <c r="B109" s="21"/>
      <c r="C109" s="21" t="s">
        <v>376</v>
      </c>
      <c r="D109" s="10">
        <v>133</v>
      </c>
      <c r="E109" s="14" t="s">
        <v>240</v>
      </c>
      <c r="F109" s="14" t="s">
        <v>377</v>
      </c>
      <c r="G109" s="20"/>
      <c r="H109" s="24"/>
      <c r="I109" s="21"/>
    </row>
    <row r="110" spans="1:9" s="25" customFormat="1" x14ac:dyDescent="0.25">
      <c r="A110" s="10">
        <v>83</v>
      </c>
      <c r="B110" s="21"/>
      <c r="C110" s="21" t="s">
        <v>378</v>
      </c>
      <c r="D110" s="10">
        <v>17</v>
      </c>
      <c r="E110" s="14" t="s">
        <v>379</v>
      </c>
      <c r="F110" s="14" t="s">
        <v>380</v>
      </c>
      <c r="G110" s="20"/>
      <c r="H110" s="24"/>
      <c r="I110" s="21"/>
    </row>
    <row r="111" spans="1:9" s="25" customFormat="1" ht="30" x14ac:dyDescent="0.25">
      <c r="A111" s="10">
        <v>84</v>
      </c>
      <c r="B111" s="21"/>
      <c r="C111" s="21" t="s">
        <v>381</v>
      </c>
      <c r="D111" s="10">
        <v>72</v>
      </c>
      <c r="E111" s="14" t="s">
        <v>12</v>
      </c>
      <c r="F111" s="14" t="s">
        <v>12</v>
      </c>
      <c r="G111" s="20"/>
      <c r="H111" s="24"/>
      <c r="I111" s="21"/>
    </row>
    <row r="112" spans="1:9" s="25" customFormat="1" x14ac:dyDescent="0.25">
      <c r="A112" s="10">
        <v>85</v>
      </c>
      <c r="B112" s="21"/>
      <c r="C112" s="21" t="s">
        <v>382</v>
      </c>
      <c r="D112" s="10">
        <v>258</v>
      </c>
      <c r="E112" s="14" t="s">
        <v>383</v>
      </c>
      <c r="F112" s="14" t="s">
        <v>384</v>
      </c>
      <c r="G112" s="20"/>
      <c r="H112" s="24"/>
      <c r="I112" s="21"/>
    </row>
    <row r="113" spans="1:9" s="25" customFormat="1" x14ac:dyDescent="0.25">
      <c r="A113" s="10">
        <v>86</v>
      </c>
      <c r="B113" s="21"/>
      <c r="C113" s="179" t="s">
        <v>385</v>
      </c>
      <c r="D113" s="10">
        <v>817</v>
      </c>
      <c r="E113" s="14" t="s">
        <v>386</v>
      </c>
      <c r="F113" s="14" t="s">
        <v>387</v>
      </c>
      <c r="G113" s="20"/>
      <c r="H113" s="24"/>
      <c r="I113" s="21"/>
    </row>
    <row r="114" spans="1:9" s="25" customFormat="1" x14ac:dyDescent="0.25">
      <c r="A114" s="10">
        <v>87</v>
      </c>
      <c r="B114" s="21"/>
      <c r="C114" s="179"/>
      <c r="D114" s="10">
        <v>173</v>
      </c>
      <c r="E114" s="14" t="s">
        <v>388</v>
      </c>
      <c r="F114" s="14" t="s">
        <v>389</v>
      </c>
      <c r="G114" s="20"/>
      <c r="H114" s="24"/>
      <c r="I114" s="21"/>
    </row>
    <row r="115" spans="1:9" s="25" customFormat="1" x14ac:dyDescent="0.25">
      <c r="A115" s="10">
        <v>88</v>
      </c>
      <c r="B115" s="21"/>
      <c r="C115" s="179"/>
      <c r="D115" s="10">
        <v>379</v>
      </c>
      <c r="E115" s="14" t="s">
        <v>390</v>
      </c>
      <c r="F115" s="14" t="s">
        <v>389</v>
      </c>
      <c r="G115" s="20"/>
      <c r="H115" s="24"/>
      <c r="I115" s="21"/>
    </row>
    <row r="116" spans="1:9" s="25" customFormat="1" x14ac:dyDescent="0.25">
      <c r="A116" s="10">
        <v>89</v>
      </c>
      <c r="B116" s="21"/>
      <c r="C116" s="21" t="s">
        <v>391</v>
      </c>
      <c r="D116" s="10">
        <v>525</v>
      </c>
      <c r="E116" s="14" t="s">
        <v>392</v>
      </c>
      <c r="F116" s="14" t="s">
        <v>393</v>
      </c>
      <c r="G116" s="20"/>
      <c r="H116" s="24"/>
      <c r="I116" s="21"/>
    </row>
    <row r="117" spans="1:9" s="25" customFormat="1" x14ac:dyDescent="0.25">
      <c r="A117" s="10">
        <v>90</v>
      </c>
      <c r="B117" s="21"/>
      <c r="C117" s="21" t="s">
        <v>394</v>
      </c>
      <c r="D117" s="10">
        <v>177</v>
      </c>
      <c r="E117" s="14" t="s">
        <v>377</v>
      </c>
      <c r="F117" s="14" t="s">
        <v>395</v>
      </c>
      <c r="G117" s="20"/>
      <c r="H117" s="24"/>
      <c r="I117" s="21"/>
    </row>
    <row r="118" spans="1:9" s="25" customFormat="1" ht="30" x14ac:dyDescent="0.25">
      <c r="A118" s="10">
        <v>91</v>
      </c>
      <c r="B118" s="21"/>
      <c r="C118" s="21" t="s">
        <v>396</v>
      </c>
      <c r="D118" s="10">
        <v>3</v>
      </c>
      <c r="E118" s="14" t="s">
        <v>397</v>
      </c>
      <c r="F118" s="14" t="s">
        <v>397</v>
      </c>
      <c r="G118" s="20"/>
      <c r="H118" s="24"/>
      <c r="I118" s="21"/>
    </row>
    <row r="119" spans="1:9" s="25" customFormat="1" x14ac:dyDescent="0.25">
      <c r="A119" s="10">
        <v>92</v>
      </c>
      <c r="B119" s="21"/>
      <c r="C119" s="21" t="s">
        <v>398</v>
      </c>
      <c r="D119" s="10">
        <v>132</v>
      </c>
      <c r="E119" s="14" t="s">
        <v>12</v>
      </c>
      <c r="F119" s="14" t="s">
        <v>12</v>
      </c>
      <c r="G119" s="20"/>
      <c r="H119" s="24"/>
      <c r="I119" s="21"/>
    </row>
    <row r="120" spans="1:9" s="25" customFormat="1" x14ac:dyDescent="0.25">
      <c r="A120" s="10">
        <v>93</v>
      </c>
      <c r="B120" s="21"/>
      <c r="C120" s="21" t="s">
        <v>399</v>
      </c>
      <c r="D120" s="10">
        <v>12</v>
      </c>
      <c r="E120" s="14" t="s">
        <v>400</v>
      </c>
      <c r="F120" s="14" t="s">
        <v>401</v>
      </c>
      <c r="G120" s="20"/>
      <c r="H120" s="24"/>
      <c r="I120" s="21"/>
    </row>
    <row r="121" spans="1:9" s="25" customFormat="1" ht="45" x14ac:dyDescent="0.25">
      <c r="A121" s="10">
        <v>94</v>
      </c>
      <c r="B121" s="23"/>
      <c r="C121" s="23" t="s">
        <v>402</v>
      </c>
      <c r="D121" s="10">
        <v>51</v>
      </c>
      <c r="E121" s="10" t="s">
        <v>403</v>
      </c>
      <c r="F121" s="10"/>
      <c r="G121" s="20"/>
      <c r="H121" s="20"/>
      <c r="I121" s="23" t="s">
        <v>404</v>
      </c>
    </row>
    <row r="122" spans="1:9" x14ac:dyDescent="0.25">
      <c r="A122" s="10">
        <v>95</v>
      </c>
      <c r="B122" s="24"/>
      <c r="C122" s="26" t="s">
        <v>405</v>
      </c>
      <c r="D122" s="24">
        <v>140</v>
      </c>
      <c r="E122" s="24" t="s">
        <v>406</v>
      </c>
      <c r="F122" s="24" t="s">
        <v>55</v>
      </c>
      <c r="G122" s="19" t="s">
        <v>12</v>
      </c>
      <c r="H122" s="19" t="s">
        <v>12</v>
      </c>
      <c r="I122" s="24"/>
    </row>
    <row r="123" spans="1:9" x14ac:dyDescent="0.25">
      <c r="A123" s="10">
        <v>96</v>
      </c>
      <c r="B123" s="10"/>
      <c r="C123" s="12" t="s">
        <v>407</v>
      </c>
      <c r="D123" s="27">
        <v>150</v>
      </c>
      <c r="E123" s="27" t="s">
        <v>408</v>
      </c>
      <c r="F123" s="27" t="s">
        <v>55</v>
      </c>
      <c r="G123" s="28" t="s">
        <v>12</v>
      </c>
      <c r="H123" s="19" t="s">
        <v>12</v>
      </c>
      <c r="I123" s="24"/>
    </row>
    <row r="124" spans="1:9" ht="30" x14ac:dyDescent="0.25">
      <c r="A124" s="10">
        <v>97</v>
      </c>
      <c r="B124" s="10"/>
      <c r="C124" s="12" t="s">
        <v>409</v>
      </c>
      <c r="D124" s="27">
        <v>90</v>
      </c>
      <c r="E124" s="27" t="s">
        <v>410</v>
      </c>
      <c r="F124" s="27" t="s">
        <v>411</v>
      </c>
      <c r="G124" s="28"/>
      <c r="H124" s="19" t="s">
        <v>12</v>
      </c>
      <c r="I124" s="24"/>
    </row>
    <row r="125" spans="1:9" ht="30" x14ac:dyDescent="0.25">
      <c r="A125" s="10">
        <v>98</v>
      </c>
      <c r="B125" s="11" t="s">
        <v>412</v>
      </c>
      <c r="C125" s="12" t="s">
        <v>413</v>
      </c>
      <c r="D125" s="27">
        <v>314</v>
      </c>
      <c r="E125" s="29" t="s">
        <v>414</v>
      </c>
      <c r="F125" s="29" t="s">
        <v>415</v>
      </c>
      <c r="G125" s="27" t="s">
        <v>416</v>
      </c>
      <c r="H125" s="10"/>
      <c r="I125" s="11"/>
    </row>
    <row r="126" spans="1:9" x14ac:dyDescent="0.25">
      <c r="A126" s="10">
        <v>99</v>
      </c>
      <c r="B126" s="11"/>
      <c r="C126" s="12" t="s">
        <v>417</v>
      </c>
      <c r="D126" s="27">
        <v>298</v>
      </c>
      <c r="E126" s="29" t="s">
        <v>418</v>
      </c>
      <c r="F126" s="29" t="s">
        <v>419</v>
      </c>
      <c r="G126" s="27" t="s">
        <v>420</v>
      </c>
      <c r="H126" s="10"/>
      <c r="I126" s="11"/>
    </row>
    <row r="127" spans="1:9" x14ac:dyDescent="0.25">
      <c r="A127" s="10">
        <v>100</v>
      </c>
      <c r="B127" s="11"/>
      <c r="C127" s="12" t="s">
        <v>421</v>
      </c>
      <c r="D127" s="27">
        <v>140</v>
      </c>
      <c r="E127" s="30" t="s">
        <v>406</v>
      </c>
      <c r="F127" s="29" t="s">
        <v>422</v>
      </c>
      <c r="G127" s="27"/>
      <c r="H127" s="10"/>
      <c r="I127" s="11"/>
    </row>
    <row r="128" spans="1:9" ht="30" x14ac:dyDescent="0.25">
      <c r="A128" s="10">
        <v>101</v>
      </c>
      <c r="B128" s="11"/>
      <c r="C128" s="12" t="s">
        <v>423</v>
      </c>
      <c r="D128" s="10">
        <v>497</v>
      </c>
      <c r="E128" s="14" t="s">
        <v>424</v>
      </c>
      <c r="F128" s="10" t="s">
        <v>425</v>
      </c>
      <c r="G128" s="10"/>
      <c r="H128" s="10"/>
      <c r="I128" s="11"/>
    </row>
    <row r="129" spans="1:9" x14ac:dyDescent="0.25">
      <c r="A129" s="10">
        <v>102</v>
      </c>
      <c r="B129" s="11"/>
      <c r="C129" s="12"/>
      <c r="D129" s="10">
        <v>379</v>
      </c>
      <c r="E129" s="14" t="s">
        <v>390</v>
      </c>
      <c r="F129" s="10" t="s">
        <v>389</v>
      </c>
      <c r="G129" s="10" t="s">
        <v>426</v>
      </c>
      <c r="H129" s="10"/>
      <c r="I129" s="11"/>
    </row>
    <row r="130" spans="1:9" x14ac:dyDescent="0.25">
      <c r="A130" s="10">
        <v>103</v>
      </c>
      <c r="B130" s="11"/>
      <c r="C130" s="12"/>
      <c r="D130" s="10">
        <v>173</v>
      </c>
      <c r="E130" s="14" t="s">
        <v>388</v>
      </c>
      <c r="F130" s="10" t="s">
        <v>389</v>
      </c>
      <c r="G130" s="10" t="s">
        <v>427</v>
      </c>
      <c r="H130" s="10"/>
      <c r="I130" s="11"/>
    </row>
    <row r="131" spans="1:9" x14ac:dyDescent="0.25">
      <c r="D131" s="9"/>
      <c r="E131" s="9"/>
      <c r="F131" s="9"/>
      <c r="G131" s="9"/>
    </row>
  </sheetData>
  <mergeCells count="23">
    <mergeCell ref="A61:A62"/>
    <mergeCell ref="A64:A65"/>
    <mergeCell ref="A73:A74"/>
    <mergeCell ref="C113:C115"/>
    <mergeCell ref="A27:A42"/>
    <mergeCell ref="A52:A56"/>
    <mergeCell ref="B52:B56"/>
    <mergeCell ref="C52:C56"/>
    <mergeCell ref="A58:A59"/>
    <mergeCell ref="B58:B59"/>
    <mergeCell ref="C58:C59"/>
    <mergeCell ref="A9:A11"/>
    <mergeCell ref="B9:B11"/>
    <mergeCell ref="C9:C11"/>
    <mergeCell ref="A12:A14"/>
    <mergeCell ref="B12:B14"/>
    <mergeCell ref="C12:C14"/>
    <mergeCell ref="A2:A3"/>
    <mergeCell ref="B2:B3"/>
    <mergeCell ref="C2:C3"/>
    <mergeCell ref="A6:A8"/>
    <mergeCell ref="B6:B8"/>
    <mergeCell ref="C6:C8"/>
  </mergeCells>
  <conditionalFormatting sqref="B1:B52 B60:B1048576 B57:B58">
    <cfRule type="duplicateValues" dxfId="1" priority="1"/>
  </conditionalFormatting>
  <conditionalFormatting sqref="C60:C1048576 C1:C58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C32" sqref="C32"/>
    </sheetView>
  </sheetViews>
  <sheetFormatPr defaultRowHeight="15" x14ac:dyDescent="0.25"/>
  <cols>
    <col min="1" max="1" width="6.5703125" bestFit="1" customWidth="1"/>
    <col min="2" max="2" width="13.42578125" customWidth="1"/>
    <col min="3" max="3" width="61.140625" style="54" bestFit="1" customWidth="1"/>
    <col min="4" max="4" width="9.42578125" customWidth="1"/>
    <col min="5" max="5" width="12.85546875" customWidth="1"/>
    <col min="6" max="6" width="12" customWidth="1"/>
    <col min="7" max="7" width="11.140625" customWidth="1"/>
    <col min="8" max="8" width="11.7109375" customWidth="1"/>
    <col min="9" max="9" width="10.140625" customWidth="1"/>
  </cols>
  <sheetData>
    <row r="1" spans="1:9" ht="21.75" thickBot="1" x14ac:dyDescent="0.4">
      <c r="A1" s="183" t="s">
        <v>428</v>
      </c>
      <c r="B1" s="184"/>
      <c r="C1" s="184"/>
      <c r="D1" s="184"/>
      <c r="E1" s="184"/>
      <c r="F1" s="184"/>
      <c r="G1" s="184"/>
      <c r="H1" s="184"/>
      <c r="I1" s="185"/>
    </row>
    <row r="2" spans="1:9" s="38" customFormat="1" ht="47.25" x14ac:dyDescent="0.25">
      <c r="A2" s="33" t="s">
        <v>429</v>
      </c>
      <c r="B2" s="34" t="s">
        <v>430</v>
      </c>
      <c r="C2" s="35" t="s">
        <v>431</v>
      </c>
      <c r="D2" s="36" t="s">
        <v>432</v>
      </c>
      <c r="E2" s="36" t="s">
        <v>433</v>
      </c>
      <c r="F2" s="36" t="s">
        <v>434</v>
      </c>
      <c r="G2" s="36" t="s">
        <v>435</v>
      </c>
      <c r="H2" s="36" t="s">
        <v>436</v>
      </c>
      <c r="I2" s="37" t="s">
        <v>437</v>
      </c>
    </row>
    <row r="3" spans="1:9" x14ac:dyDescent="0.25">
      <c r="A3" s="186">
        <v>1</v>
      </c>
      <c r="B3" s="187" t="s">
        <v>438</v>
      </c>
      <c r="C3" s="39" t="s">
        <v>439</v>
      </c>
      <c r="D3" s="40"/>
      <c r="E3" s="40"/>
      <c r="F3" s="40"/>
      <c r="G3" s="40"/>
      <c r="H3" s="40"/>
      <c r="I3" s="41"/>
    </row>
    <row r="4" spans="1:9" x14ac:dyDescent="0.25">
      <c r="A4" s="186"/>
      <c r="B4" s="188"/>
      <c r="C4" s="39" t="s">
        <v>440</v>
      </c>
      <c r="D4" s="40">
        <v>342</v>
      </c>
      <c r="E4" s="40" t="s">
        <v>441</v>
      </c>
      <c r="F4" s="40" t="s">
        <v>442</v>
      </c>
      <c r="G4" s="40" t="s">
        <v>443</v>
      </c>
      <c r="H4" s="40" t="s">
        <v>443</v>
      </c>
      <c r="I4" s="41" t="s">
        <v>443</v>
      </c>
    </row>
    <row r="5" spans="1:9" x14ac:dyDescent="0.25">
      <c r="A5" s="186"/>
      <c r="B5" s="188"/>
      <c r="C5" s="39" t="s">
        <v>444</v>
      </c>
      <c r="D5" s="40">
        <v>431</v>
      </c>
      <c r="E5" s="40" t="s">
        <v>445</v>
      </c>
      <c r="F5" s="40" t="s">
        <v>446</v>
      </c>
      <c r="G5" s="40" t="s">
        <v>443</v>
      </c>
      <c r="H5" s="40" t="s">
        <v>443</v>
      </c>
      <c r="I5" s="41" t="s">
        <v>443</v>
      </c>
    </row>
    <row r="6" spans="1:9" x14ac:dyDescent="0.25">
      <c r="A6" s="186"/>
      <c r="B6" s="188"/>
      <c r="C6" s="39" t="s">
        <v>447</v>
      </c>
      <c r="D6" s="40">
        <v>338</v>
      </c>
      <c r="E6" s="40" t="s">
        <v>448</v>
      </c>
      <c r="F6" s="40" t="s">
        <v>449</v>
      </c>
      <c r="G6" s="40"/>
      <c r="H6" s="40"/>
      <c r="I6" s="41"/>
    </row>
    <row r="7" spans="1:9" x14ac:dyDescent="0.25">
      <c r="A7" s="186"/>
      <c r="B7" s="189"/>
      <c r="C7" s="39" t="s">
        <v>450</v>
      </c>
      <c r="D7" s="42">
        <v>307</v>
      </c>
      <c r="E7" s="40" t="s">
        <v>451</v>
      </c>
      <c r="F7" s="40" t="s">
        <v>55</v>
      </c>
      <c r="G7" s="40" t="s">
        <v>443</v>
      </c>
      <c r="H7" s="40" t="s">
        <v>443</v>
      </c>
      <c r="I7" s="41" t="s">
        <v>443</v>
      </c>
    </row>
    <row r="8" spans="1:9" x14ac:dyDescent="0.25">
      <c r="A8" s="181">
        <v>2</v>
      </c>
      <c r="B8" s="182" t="s">
        <v>452</v>
      </c>
      <c r="C8" s="39" t="s">
        <v>453</v>
      </c>
      <c r="D8" s="40"/>
      <c r="E8" s="40"/>
      <c r="F8" s="40"/>
      <c r="G8" s="40" t="s">
        <v>443</v>
      </c>
      <c r="H8" s="40" t="s">
        <v>443</v>
      </c>
      <c r="I8" s="41" t="s">
        <v>443</v>
      </c>
    </row>
    <row r="9" spans="1:9" x14ac:dyDescent="0.25">
      <c r="A9" s="181"/>
      <c r="B9" s="182"/>
      <c r="C9" s="39" t="s">
        <v>440</v>
      </c>
      <c r="D9" s="40">
        <v>735</v>
      </c>
      <c r="E9" s="40" t="s">
        <v>441</v>
      </c>
      <c r="F9" s="40" t="s">
        <v>454</v>
      </c>
      <c r="G9" s="40" t="s">
        <v>443</v>
      </c>
      <c r="H9" s="40" t="s">
        <v>443</v>
      </c>
      <c r="I9" s="41" t="s">
        <v>443</v>
      </c>
    </row>
    <row r="10" spans="1:9" x14ac:dyDescent="0.25">
      <c r="A10" s="181"/>
      <c r="B10" s="182"/>
      <c r="C10" s="39" t="s">
        <v>444</v>
      </c>
      <c r="D10" s="40">
        <v>330</v>
      </c>
      <c r="E10" s="40" t="s">
        <v>455</v>
      </c>
      <c r="F10" s="40" t="s">
        <v>456</v>
      </c>
      <c r="G10" s="40" t="s">
        <v>443</v>
      </c>
      <c r="H10" s="40" t="s">
        <v>443</v>
      </c>
      <c r="I10" s="41" t="s">
        <v>443</v>
      </c>
    </row>
    <row r="11" spans="1:9" x14ac:dyDescent="0.25">
      <c r="A11" s="181"/>
      <c r="B11" s="182"/>
      <c r="C11" s="39" t="s">
        <v>447</v>
      </c>
      <c r="D11" s="40">
        <v>427</v>
      </c>
      <c r="E11" s="40" t="s">
        <v>457</v>
      </c>
      <c r="F11" s="40" t="s">
        <v>458</v>
      </c>
      <c r="G11" s="40" t="s">
        <v>443</v>
      </c>
      <c r="H11" s="40" t="s">
        <v>443</v>
      </c>
      <c r="I11" s="41" t="s">
        <v>443</v>
      </c>
    </row>
    <row r="12" spans="1:9" x14ac:dyDescent="0.25">
      <c r="A12" s="181"/>
      <c r="B12" s="182"/>
      <c r="C12" s="39" t="s">
        <v>450</v>
      </c>
      <c r="D12" s="40">
        <v>338</v>
      </c>
      <c r="E12" s="40" t="s">
        <v>459</v>
      </c>
      <c r="F12" s="40" t="s">
        <v>460</v>
      </c>
      <c r="G12" s="40"/>
      <c r="H12" s="40"/>
      <c r="I12" s="41"/>
    </row>
    <row r="13" spans="1:9" x14ac:dyDescent="0.25">
      <c r="A13" s="181"/>
      <c r="B13" s="182"/>
      <c r="C13" s="39" t="s">
        <v>461</v>
      </c>
      <c r="D13" s="42">
        <v>230</v>
      </c>
      <c r="E13" s="42" t="s">
        <v>462</v>
      </c>
      <c r="F13" s="42" t="s">
        <v>55</v>
      </c>
      <c r="G13" s="40" t="s">
        <v>443</v>
      </c>
      <c r="H13" s="40" t="s">
        <v>443</v>
      </c>
      <c r="I13" s="41" t="s">
        <v>443</v>
      </c>
    </row>
    <row r="14" spans="1:9" x14ac:dyDescent="0.25">
      <c r="A14" s="181">
        <v>3</v>
      </c>
      <c r="B14" s="182" t="s">
        <v>452</v>
      </c>
      <c r="C14" s="39" t="s">
        <v>463</v>
      </c>
      <c r="D14" s="40"/>
      <c r="E14" s="40"/>
      <c r="F14" s="40"/>
      <c r="G14" s="40" t="s">
        <v>443</v>
      </c>
      <c r="H14" s="40" t="s">
        <v>443</v>
      </c>
      <c r="I14" s="41" t="s">
        <v>443</v>
      </c>
    </row>
    <row r="15" spans="1:9" x14ac:dyDescent="0.25">
      <c r="A15" s="181"/>
      <c r="B15" s="182"/>
      <c r="C15" s="39" t="s">
        <v>440</v>
      </c>
      <c r="D15" s="40">
        <v>486</v>
      </c>
      <c r="E15" s="40" t="s">
        <v>464</v>
      </c>
      <c r="F15" s="40" t="s">
        <v>465</v>
      </c>
      <c r="G15" s="40" t="s">
        <v>443</v>
      </c>
      <c r="H15" s="40" t="s">
        <v>443</v>
      </c>
      <c r="I15" s="41" t="s">
        <v>443</v>
      </c>
    </row>
    <row r="16" spans="1:9" x14ac:dyDescent="0.25">
      <c r="A16" s="181"/>
      <c r="B16" s="182"/>
      <c r="C16" s="39" t="s">
        <v>444</v>
      </c>
      <c r="D16" s="40">
        <v>419</v>
      </c>
      <c r="E16" s="40" t="s">
        <v>466</v>
      </c>
      <c r="F16" s="40" t="s">
        <v>467</v>
      </c>
      <c r="G16" s="40" t="s">
        <v>443</v>
      </c>
      <c r="H16" s="40" t="s">
        <v>443</v>
      </c>
      <c r="I16" s="41" t="s">
        <v>443</v>
      </c>
    </row>
    <row r="17" spans="1:9" x14ac:dyDescent="0.25">
      <c r="A17" s="181"/>
      <c r="B17" s="182"/>
      <c r="C17" s="39" t="s">
        <v>447</v>
      </c>
      <c r="D17" s="40">
        <v>595</v>
      </c>
      <c r="E17" s="40" t="s">
        <v>468</v>
      </c>
      <c r="F17" s="40" t="s">
        <v>469</v>
      </c>
      <c r="G17" s="40" t="s">
        <v>443</v>
      </c>
      <c r="H17" s="40" t="s">
        <v>443</v>
      </c>
      <c r="I17" s="41" t="s">
        <v>443</v>
      </c>
    </row>
    <row r="18" spans="1:9" x14ac:dyDescent="0.25">
      <c r="A18" s="181"/>
      <c r="B18" s="182"/>
      <c r="C18" s="39" t="s">
        <v>450</v>
      </c>
      <c r="D18" s="42">
        <v>350</v>
      </c>
      <c r="E18" s="40" t="s">
        <v>470</v>
      </c>
      <c r="F18" s="40" t="s">
        <v>55</v>
      </c>
      <c r="G18" s="40" t="s">
        <v>443</v>
      </c>
      <c r="H18" s="40" t="s">
        <v>443</v>
      </c>
      <c r="I18" s="41" t="s">
        <v>443</v>
      </c>
    </row>
    <row r="19" spans="1:9" ht="14.45" customHeight="1" x14ac:dyDescent="0.25">
      <c r="A19" s="44">
        <v>4</v>
      </c>
      <c r="B19" s="190" t="s">
        <v>471</v>
      </c>
      <c r="C19" s="45" t="s">
        <v>472</v>
      </c>
      <c r="D19" s="40">
        <v>40</v>
      </c>
      <c r="E19" s="40" t="s">
        <v>473</v>
      </c>
      <c r="F19" s="40" t="s">
        <v>474</v>
      </c>
      <c r="G19" s="40" t="s">
        <v>443</v>
      </c>
      <c r="H19" s="40" t="s">
        <v>443</v>
      </c>
      <c r="I19" s="41" t="s">
        <v>443</v>
      </c>
    </row>
    <row r="20" spans="1:9" x14ac:dyDescent="0.25">
      <c r="A20" s="44">
        <v>5</v>
      </c>
      <c r="B20" s="190"/>
      <c r="C20" s="45" t="s">
        <v>475</v>
      </c>
      <c r="D20" s="42">
        <v>54</v>
      </c>
      <c r="E20" s="40" t="s">
        <v>476</v>
      </c>
      <c r="F20" s="40" t="s">
        <v>55</v>
      </c>
      <c r="G20" s="40" t="s">
        <v>443</v>
      </c>
      <c r="H20" s="40" t="s">
        <v>443</v>
      </c>
      <c r="I20" s="41" t="s">
        <v>443</v>
      </c>
    </row>
    <row r="21" spans="1:9" ht="30" x14ac:dyDescent="0.25">
      <c r="A21" s="44">
        <v>6</v>
      </c>
      <c r="B21" s="190"/>
      <c r="C21" s="46" t="s">
        <v>477</v>
      </c>
      <c r="D21" s="42">
        <v>323</v>
      </c>
      <c r="E21" s="40" t="s">
        <v>478</v>
      </c>
      <c r="F21" s="40" t="s">
        <v>55</v>
      </c>
      <c r="G21" s="40" t="s">
        <v>443</v>
      </c>
      <c r="H21" s="40" t="s">
        <v>443</v>
      </c>
      <c r="I21" s="41" t="s">
        <v>443</v>
      </c>
    </row>
    <row r="22" spans="1:9" x14ac:dyDescent="0.25">
      <c r="A22" s="44">
        <v>7</v>
      </c>
      <c r="B22" s="190"/>
      <c r="C22" s="45" t="s">
        <v>479</v>
      </c>
      <c r="D22" s="42">
        <v>203</v>
      </c>
      <c r="E22" s="40" t="s">
        <v>480</v>
      </c>
      <c r="F22" s="40" t="s">
        <v>55</v>
      </c>
      <c r="G22" s="40" t="s">
        <v>443</v>
      </c>
      <c r="H22" s="40" t="s">
        <v>443</v>
      </c>
      <c r="I22" s="41" t="s">
        <v>443</v>
      </c>
    </row>
    <row r="23" spans="1:9" x14ac:dyDescent="0.25">
      <c r="A23" s="191">
        <v>8</v>
      </c>
      <c r="B23" s="190"/>
      <c r="C23" s="47" t="s">
        <v>481</v>
      </c>
      <c r="D23" s="48"/>
      <c r="E23" s="48"/>
      <c r="F23" s="48"/>
      <c r="G23" s="40" t="s">
        <v>443</v>
      </c>
      <c r="H23" s="40" t="s">
        <v>443</v>
      </c>
      <c r="I23" s="41" t="s">
        <v>443</v>
      </c>
    </row>
    <row r="24" spans="1:9" x14ac:dyDescent="0.25">
      <c r="A24" s="191"/>
      <c r="B24" s="190"/>
      <c r="C24" s="47" t="s">
        <v>482</v>
      </c>
      <c r="D24" s="42">
        <v>364</v>
      </c>
      <c r="E24" s="40" t="s">
        <v>483</v>
      </c>
      <c r="F24" s="40" t="s">
        <v>484</v>
      </c>
      <c r="G24" s="40"/>
      <c r="H24" s="40"/>
      <c r="I24" s="41"/>
    </row>
    <row r="25" spans="1:9" x14ac:dyDescent="0.25">
      <c r="A25" s="191"/>
      <c r="B25" s="190"/>
      <c r="C25" s="47" t="s">
        <v>485</v>
      </c>
      <c r="D25" s="42">
        <v>483</v>
      </c>
      <c r="E25" s="40" t="s">
        <v>486</v>
      </c>
      <c r="F25" s="40" t="s">
        <v>487</v>
      </c>
      <c r="G25" s="40" t="s">
        <v>443</v>
      </c>
      <c r="H25" s="40" t="s">
        <v>443</v>
      </c>
      <c r="I25" s="41" t="s">
        <v>443</v>
      </c>
    </row>
    <row r="26" spans="1:9" x14ac:dyDescent="0.25">
      <c r="A26" s="191"/>
      <c r="B26" s="190"/>
      <c r="C26" s="47" t="s">
        <v>488</v>
      </c>
      <c r="D26" s="42">
        <v>471</v>
      </c>
      <c r="E26" s="40" t="s">
        <v>489</v>
      </c>
      <c r="F26" s="40" t="s">
        <v>490</v>
      </c>
      <c r="G26" s="40" t="s">
        <v>443</v>
      </c>
      <c r="H26" s="40" t="s">
        <v>443</v>
      </c>
      <c r="I26" s="41" t="s">
        <v>443</v>
      </c>
    </row>
    <row r="27" spans="1:9" x14ac:dyDescent="0.25">
      <c r="A27" s="191"/>
      <c r="B27" s="190"/>
      <c r="C27" s="47" t="s">
        <v>491</v>
      </c>
      <c r="D27" s="42">
        <v>624</v>
      </c>
      <c r="E27" s="40" t="s">
        <v>490</v>
      </c>
      <c r="F27" s="40" t="s">
        <v>492</v>
      </c>
      <c r="G27" s="40" t="s">
        <v>443</v>
      </c>
      <c r="H27" s="40" t="s">
        <v>443</v>
      </c>
      <c r="I27" s="41" t="s">
        <v>443</v>
      </c>
    </row>
    <row r="28" spans="1:9" x14ac:dyDescent="0.25">
      <c r="A28" s="191"/>
      <c r="B28" s="190"/>
      <c r="C28" s="47" t="s">
        <v>493</v>
      </c>
      <c r="D28" s="42">
        <v>148</v>
      </c>
      <c r="E28" s="40" t="s">
        <v>492</v>
      </c>
      <c r="F28" s="40" t="s">
        <v>494</v>
      </c>
      <c r="G28" s="40" t="s">
        <v>443</v>
      </c>
      <c r="H28" s="40" t="s">
        <v>443</v>
      </c>
      <c r="I28" s="41" t="s">
        <v>443</v>
      </c>
    </row>
    <row r="29" spans="1:9" x14ac:dyDescent="0.25">
      <c r="A29" s="191"/>
      <c r="B29" s="190"/>
      <c r="C29" s="47" t="s">
        <v>495</v>
      </c>
      <c r="D29" s="42">
        <v>575</v>
      </c>
      <c r="E29" s="40" t="s">
        <v>496</v>
      </c>
      <c r="F29" s="40" t="s">
        <v>112</v>
      </c>
      <c r="G29" s="40" t="s">
        <v>443</v>
      </c>
      <c r="H29" s="40" t="s">
        <v>443</v>
      </c>
      <c r="I29" s="41" t="s">
        <v>443</v>
      </c>
    </row>
    <row r="30" spans="1:9" x14ac:dyDescent="0.25">
      <c r="A30" s="191"/>
      <c r="B30" s="190"/>
      <c r="C30" s="47" t="s">
        <v>497</v>
      </c>
      <c r="D30" s="42">
        <v>686</v>
      </c>
      <c r="E30" s="40" t="s">
        <v>498</v>
      </c>
      <c r="F30" s="40" t="s">
        <v>55</v>
      </c>
      <c r="G30" s="40" t="s">
        <v>443</v>
      </c>
      <c r="H30" s="40" t="s">
        <v>443</v>
      </c>
      <c r="I30" s="41" t="s">
        <v>443</v>
      </c>
    </row>
    <row r="31" spans="1:9" x14ac:dyDescent="0.25">
      <c r="A31" s="181">
        <v>9</v>
      </c>
      <c r="B31" s="190" t="s">
        <v>499</v>
      </c>
      <c r="C31" s="49" t="s">
        <v>500</v>
      </c>
      <c r="D31" s="48"/>
      <c r="E31" s="48"/>
      <c r="F31" s="48"/>
      <c r="G31" s="40" t="s">
        <v>443</v>
      </c>
      <c r="H31" s="40" t="s">
        <v>443</v>
      </c>
      <c r="I31" s="41" t="s">
        <v>443</v>
      </c>
    </row>
    <row r="32" spans="1:9" x14ac:dyDescent="0.25">
      <c r="A32" s="181"/>
      <c r="B32" s="190"/>
      <c r="C32" s="47" t="s">
        <v>501</v>
      </c>
      <c r="D32" s="42">
        <v>467</v>
      </c>
      <c r="E32" s="42" t="s">
        <v>502</v>
      </c>
      <c r="F32" s="42" t="s">
        <v>503</v>
      </c>
      <c r="G32" s="40"/>
      <c r="H32" s="40"/>
      <c r="I32" s="41"/>
    </row>
    <row r="33" spans="1:9" x14ac:dyDescent="0.25">
      <c r="A33" s="181"/>
      <c r="B33" s="190"/>
      <c r="C33" s="47" t="s">
        <v>504</v>
      </c>
      <c r="D33" s="42">
        <v>446</v>
      </c>
      <c r="E33" s="42" t="s">
        <v>505</v>
      </c>
      <c r="F33" s="42" t="s">
        <v>506</v>
      </c>
      <c r="G33" s="40" t="s">
        <v>443</v>
      </c>
      <c r="H33" s="40" t="s">
        <v>443</v>
      </c>
      <c r="I33" s="41" t="s">
        <v>443</v>
      </c>
    </row>
    <row r="34" spans="1:9" x14ac:dyDescent="0.25">
      <c r="A34" s="181"/>
      <c r="B34" s="190"/>
      <c r="C34" s="47" t="s">
        <v>507</v>
      </c>
      <c r="D34" s="42">
        <v>919</v>
      </c>
      <c r="E34" s="42" t="s">
        <v>508</v>
      </c>
      <c r="F34" s="42" t="s">
        <v>509</v>
      </c>
      <c r="G34" s="40" t="s">
        <v>443</v>
      </c>
      <c r="H34" s="40" t="s">
        <v>443</v>
      </c>
      <c r="I34" s="41" t="s">
        <v>443</v>
      </c>
    </row>
    <row r="35" spans="1:9" x14ac:dyDescent="0.25">
      <c r="A35" s="181"/>
      <c r="B35" s="190"/>
      <c r="C35" s="47" t="s">
        <v>510</v>
      </c>
      <c r="D35" s="42">
        <v>591</v>
      </c>
      <c r="E35" s="42" t="s">
        <v>509</v>
      </c>
      <c r="F35" s="42" t="s">
        <v>511</v>
      </c>
      <c r="G35" s="40" t="s">
        <v>443</v>
      </c>
      <c r="H35" s="40" t="s">
        <v>443</v>
      </c>
      <c r="I35" s="41" t="s">
        <v>443</v>
      </c>
    </row>
    <row r="36" spans="1:9" x14ac:dyDescent="0.25">
      <c r="A36" s="181"/>
      <c r="B36" s="190"/>
      <c r="C36" s="47" t="s">
        <v>512</v>
      </c>
      <c r="D36" s="42">
        <v>501</v>
      </c>
      <c r="E36" s="42" t="s">
        <v>513</v>
      </c>
      <c r="F36" s="42" t="s">
        <v>514</v>
      </c>
      <c r="G36" s="40" t="s">
        <v>443</v>
      </c>
      <c r="H36" s="40" t="s">
        <v>443</v>
      </c>
      <c r="I36" s="41" t="s">
        <v>443</v>
      </c>
    </row>
    <row r="37" spans="1:9" x14ac:dyDescent="0.25">
      <c r="A37" s="181"/>
      <c r="B37" s="190"/>
      <c r="C37" s="47" t="s">
        <v>515</v>
      </c>
      <c r="D37" s="42">
        <v>461</v>
      </c>
      <c r="E37" s="42" t="s">
        <v>516</v>
      </c>
      <c r="F37" s="42" t="s">
        <v>517</v>
      </c>
      <c r="G37" s="40" t="s">
        <v>443</v>
      </c>
      <c r="H37" s="40" t="s">
        <v>443</v>
      </c>
      <c r="I37" s="41" t="s">
        <v>443</v>
      </c>
    </row>
    <row r="38" spans="1:9" x14ac:dyDescent="0.25">
      <c r="A38" s="181"/>
      <c r="B38" s="190"/>
      <c r="C38" s="47" t="s">
        <v>518</v>
      </c>
      <c r="D38" s="42">
        <v>622</v>
      </c>
      <c r="E38" s="42" t="s">
        <v>519</v>
      </c>
      <c r="F38" s="42" t="s">
        <v>520</v>
      </c>
      <c r="G38" s="40" t="s">
        <v>443</v>
      </c>
      <c r="H38" s="40" t="s">
        <v>443</v>
      </c>
      <c r="I38" s="41" t="s">
        <v>443</v>
      </c>
    </row>
    <row r="39" spans="1:9" x14ac:dyDescent="0.25">
      <c r="A39" s="181"/>
      <c r="B39" s="190"/>
      <c r="C39" s="47" t="s">
        <v>521</v>
      </c>
      <c r="D39" s="42">
        <v>216</v>
      </c>
      <c r="E39" s="42" t="s">
        <v>522</v>
      </c>
      <c r="F39" s="42" t="s">
        <v>55</v>
      </c>
      <c r="G39" s="40" t="s">
        <v>443</v>
      </c>
      <c r="H39" s="40" t="s">
        <v>443</v>
      </c>
      <c r="I39" s="41" t="s">
        <v>443</v>
      </c>
    </row>
    <row r="40" spans="1:9" x14ac:dyDescent="0.25">
      <c r="A40" s="181">
        <v>10</v>
      </c>
      <c r="B40" s="190" t="s">
        <v>523</v>
      </c>
      <c r="C40" s="49" t="s">
        <v>524</v>
      </c>
      <c r="D40" s="48"/>
      <c r="E40" s="48"/>
      <c r="F40" s="48"/>
      <c r="G40" s="40" t="s">
        <v>443</v>
      </c>
      <c r="H40" s="40" t="s">
        <v>443</v>
      </c>
      <c r="I40" s="41" t="s">
        <v>443</v>
      </c>
    </row>
    <row r="41" spans="1:9" x14ac:dyDescent="0.25">
      <c r="A41" s="181"/>
      <c r="B41" s="190"/>
      <c r="C41" s="47" t="s">
        <v>525</v>
      </c>
      <c r="D41" s="42">
        <v>612</v>
      </c>
      <c r="E41" s="40" t="s">
        <v>526</v>
      </c>
      <c r="F41" s="40" t="s">
        <v>527</v>
      </c>
      <c r="G41" s="40"/>
      <c r="H41" s="40"/>
      <c r="I41" s="41"/>
    </row>
    <row r="42" spans="1:9" x14ac:dyDescent="0.25">
      <c r="A42" s="181"/>
      <c r="B42" s="190"/>
      <c r="C42" s="47" t="s">
        <v>528</v>
      </c>
      <c r="D42" s="42">
        <v>642</v>
      </c>
      <c r="E42" s="40" t="s">
        <v>529</v>
      </c>
      <c r="F42" s="40" t="s">
        <v>79</v>
      </c>
      <c r="G42" s="40" t="s">
        <v>443</v>
      </c>
      <c r="H42" s="40" t="s">
        <v>443</v>
      </c>
      <c r="I42" s="41" t="s">
        <v>443</v>
      </c>
    </row>
    <row r="43" spans="1:9" x14ac:dyDescent="0.25">
      <c r="A43" s="181"/>
      <c r="B43" s="190"/>
      <c r="C43" s="47" t="s">
        <v>530</v>
      </c>
      <c r="D43" s="42">
        <v>712</v>
      </c>
      <c r="E43" s="40" t="s">
        <v>194</v>
      </c>
      <c r="F43" s="40" t="s">
        <v>531</v>
      </c>
      <c r="G43" s="40" t="s">
        <v>443</v>
      </c>
      <c r="H43" s="40" t="s">
        <v>443</v>
      </c>
      <c r="I43" s="41" t="s">
        <v>443</v>
      </c>
    </row>
    <row r="44" spans="1:9" ht="15.75" thickBot="1" x14ac:dyDescent="0.3">
      <c r="A44" s="192"/>
      <c r="B44" s="193"/>
      <c r="C44" s="50" t="s">
        <v>532</v>
      </c>
      <c r="D44" s="51">
        <v>386</v>
      </c>
      <c r="E44" s="52" t="s">
        <v>522</v>
      </c>
      <c r="F44" s="52" t="s">
        <v>55</v>
      </c>
      <c r="G44" s="52" t="s">
        <v>443</v>
      </c>
      <c r="H44" s="52" t="s">
        <v>443</v>
      </c>
      <c r="I44" s="53" t="s">
        <v>443</v>
      </c>
    </row>
  </sheetData>
  <mergeCells count="13">
    <mergeCell ref="B19:B30"/>
    <mergeCell ref="A23:A30"/>
    <mergeCell ref="A31:A39"/>
    <mergeCell ref="B31:B39"/>
    <mergeCell ref="A40:A44"/>
    <mergeCell ref="B40:B44"/>
    <mergeCell ref="A14:A18"/>
    <mergeCell ref="B14:B18"/>
    <mergeCell ref="A1:I1"/>
    <mergeCell ref="A3:A7"/>
    <mergeCell ref="B3:B7"/>
    <mergeCell ref="A8:A13"/>
    <mergeCell ref="B8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E14" sqref="E14"/>
    </sheetView>
  </sheetViews>
  <sheetFormatPr defaultColWidth="14.42578125" defaultRowHeight="15" x14ac:dyDescent="0.25"/>
  <cols>
    <col min="1" max="1" width="7.5703125" style="55" customWidth="1"/>
    <col min="2" max="2" width="17.7109375" style="88" bestFit="1" customWidth="1"/>
    <col min="3" max="3" width="34.140625" style="89" customWidth="1"/>
    <col min="4" max="4" width="13.5703125" style="55" customWidth="1"/>
    <col min="5" max="5" width="14" style="55" customWidth="1"/>
    <col min="6" max="6" width="21.140625" style="55" customWidth="1"/>
    <col min="7" max="7" width="16.42578125" style="55" customWidth="1"/>
    <col min="8" max="8" width="12.140625" style="55" customWidth="1"/>
    <col min="9" max="9" width="13.5703125" style="55" customWidth="1"/>
    <col min="10" max="10" width="13.28515625" style="55" customWidth="1"/>
    <col min="11" max="11" width="30.85546875" style="55" customWidth="1"/>
    <col min="12" max="16384" width="14.42578125" style="55"/>
  </cols>
  <sheetData>
    <row r="1" spans="1:11" ht="22.5" customHeight="1" x14ac:dyDescent="0.25">
      <c r="A1" s="197" t="s">
        <v>533</v>
      </c>
      <c r="B1" s="197"/>
      <c r="C1" s="197"/>
      <c r="D1" s="197"/>
      <c r="E1" s="197"/>
      <c r="F1" s="197"/>
      <c r="G1" s="197"/>
      <c r="H1" s="197"/>
      <c r="I1" s="197"/>
    </row>
    <row r="2" spans="1:11" s="60" customFormat="1" ht="48.6" customHeight="1" x14ac:dyDescent="0.2">
      <c r="A2" s="56" t="s">
        <v>41</v>
      </c>
      <c r="B2" s="57" t="s">
        <v>42</v>
      </c>
      <c r="C2" s="58" t="s">
        <v>43</v>
      </c>
      <c r="D2" s="57" t="s">
        <v>44</v>
      </c>
      <c r="E2" s="57" t="s">
        <v>45</v>
      </c>
      <c r="F2" s="57" t="s">
        <v>46</v>
      </c>
      <c r="G2" s="57" t="s">
        <v>47</v>
      </c>
      <c r="H2" s="57" t="s">
        <v>48</v>
      </c>
      <c r="I2" s="57" t="s">
        <v>49</v>
      </c>
      <c r="J2" s="59"/>
      <c r="K2" s="59"/>
    </row>
    <row r="3" spans="1:11" s="65" customFormat="1" x14ac:dyDescent="0.25">
      <c r="A3" s="61">
        <v>1</v>
      </c>
      <c r="B3" s="62" t="s">
        <v>534</v>
      </c>
      <c r="C3" s="63" t="s">
        <v>535</v>
      </c>
      <c r="D3" s="62">
        <v>565</v>
      </c>
      <c r="E3" s="62" t="s">
        <v>536</v>
      </c>
      <c r="F3" s="62" t="s">
        <v>55</v>
      </c>
      <c r="G3" s="61" t="s">
        <v>12</v>
      </c>
      <c r="H3" s="61" t="s">
        <v>12</v>
      </c>
      <c r="I3" s="64" t="s">
        <v>12</v>
      </c>
    </row>
    <row r="4" spans="1:11" s="65" customFormat="1" x14ac:dyDescent="0.25">
      <c r="A4" s="61">
        <v>2</v>
      </c>
      <c r="B4" s="62" t="s">
        <v>534</v>
      </c>
      <c r="C4" s="63" t="s">
        <v>537</v>
      </c>
      <c r="D4" s="62">
        <v>659</v>
      </c>
      <c r="E4" s="62" t="s">
        <v>536</v>
      </c>
      <c r="F4" s="62" t="s">
        <v>55</v>
      </c>
      <c r="G4" s="61" t="s">
        <v>12</v>
      </c>
      <c r="H4" s="61" t="s">
        <v>12</v>
      </c>
      <c r="I4" s="64" t="s">
        <v>12</v>
      </c>
    </row>
    <row r="5" spans="1:11" s="65" customFormat="1" x14ac:dyDescent="0.25">
      <c r="A5" s="61">
        <v>3</v>
      </c>
      <c r="B5" s="62" t="s">
        <v>534</v>
      </c>
      <c r="C5" s="63" t="s">
        <v>538</v>
      </c>
      <c r="D5" s="62">
        <v>671</v>
      </c>
      <c r="E5" s="62" t="s">
        <v>536</v>
      </c>
      <c r="F5" s="62" t="s">
        <v>55</v>
      </c>
      <c r="G5" s="61" t="s">
        <v>12</v>
      </c>
      <c r="H5" s="61" t="s">
        <v>12</v>
      </c>
      <c r="I5" s="64" t="s">
        <v>12</v>
      </c>
    </row>
    <row r="6" spans="1:11" s="65" customFormat="1" ht="45" x14ac:dyDescent="0.25">
      <c r="A6" s="61">
        <v>4</v>
      </c>
      <c r="B6" s="194" t="s">
        <v>539</v>
      </c>
      <c r="C6" s="63" t="s">
        <v>540</v>
      </c>
      <c r="D6" s="62">
        <v>353</v>
      </c>
      <c r="E6" s="62" t="s">
        <v>541</v>
      </c>
      <c r="F6" s="62" t="s">
        <v>542</v>
      </c>
      <c r="G6" s="61" t="s">
        <v>443</v>
      </c>
      <c r="H6" s="61" t="s">
        <v>443</v>
      </c>
      <c r="I6" s="64" t="s">
        <v>443</v>
      </c>
    </row>
    <row r="7" spans="1:11" s="65" customFormat="1" ht="45" x14ac:dyDescent="0.25">
      <c r="A7" s="61">
        <v>5</v>
      </c>
      <c r="B7" s="195"/>
      <c r="C7" s="63" t="s">
        <v>543</v>
      </c>
      <c r="D7" s="62">
        <v>1556</v>
      </c>
      <c r="E7" s="62" t="s">
        <v>544</v>
      </c>
      <c r="F7" s="62" t="s">
        <v>545</v>
      </c>
      <c r="G7" s="61" t="s">
        <v>443</v>
      </c>
      <c r="H7" s="61" t="s">
        <v>443</v>
      </c>
      <c r="I7" s="64" t="s">
        <v>443</v>
      </c>
    </row>
    <row r="8" spans="1:11" s="65" customFormat="1" ht="45" x14ac:dyDescent="0.25">
      <c r="A8" s="61">
        <v>6</v>
      </c>
      <c r="B8" s="195"/>
      <c r="C8" s="63" t="s">
        <v>546</v>
      </c>
      <c r="D8" s="62">
        <v>562</v>
      </c>
      <c r="E8" s="62" t="s">
        <v>547</v>
      </c>
      <c r="F8" s="62" t="s">
        <v>548</v>
      </c>
      <c r="G8" s="61" t="s">
        <v>443</v>
      </c>
      <c r="H8" s="61" t="s">
        <v>443</v>
      </c>
      <c r="I8" s="64" t="s">
        <v>443</v>
      </c>
    </row>
    <row r="9" spans="1:11" s="65" customFormat="1" ht="45" x14ac:dyDescent="0.25">
      <c r="A9" s="61">
        <v>7</v>
      </c>
      <c r="B9" s="195"/>
      <c r="C9" s="63" t="s">
        <v>549</v>
      </c>
      <c r="D9" s="62">
        <v>536</v>
      </c>
      <c r="E9" s="62" t="s">
        <v>550</v>
      </c>
      <c r="F9" s="62" t="s">
        <v>551</v>
      </c>
      <c r="G9" s="61" t="s">
        <v>443</v>
      </c>
      <c r="H9" s="61" t="s">
        <v>443</v>
      </c>
      <c r="I9" s="64" t="s">
        <v>443</v>
      </c>
    </row>
    <row r="10" spans="1:11" s="65" customFormat="1" ht="45" x14ac:dyDescent="0.25">
      <c r="A10" s="61">
        <v>8</v>
      </c>
      <c r="B10" s="196"/>
      <c r="C10" s="63" t="s">
        <v>552</v>
      </c>
      <c r="D10" s="62">
        <v>550</v>
      </c>
      <c r="E10" s="62" t="s">
        <v>553</v>
      </c>
      <c r="F10" s="62" t="s">
        <v>554</v>
      </c>
      <c r="G10" s="61" t="s">
        <v>443</v>
      </c>
      <c r="H10" s="61" t="s">
        <v>443</v>
      </c>
      <c r="I10" s="64" t="s">
        <v>443</v>
      </c>
    </row>
    <row r="11" spans="1:11" s="65" customFormat="1" ht="60" x14ac:dyDescent="0.25">
      <c r="A11" s="61">
        <v>9</v>
      </c>
      <c r="B11" s="194" t="s">
        <v>555</v>
      </c>
      <c r="C11" s="63" t="s">
        <v>556</v>
      </c>
      <c r="D11" s="62">
        <v>643</v>
      </c>
      <c r="E11" s="62" t="s">
        <v>557</v>
      </c>
      <c r="F11" s="62" t="s">
        <v>558</v>
      </c>
      <c r="G11" s="61" t="s">
        <v>443</v>
      </c>
      <c r="H11" s="61" t="s">
        <v>443</v>
      </c>
      <c r="I11" s="64" t="s">
        <v>443</v>
      </c>
    </row>
    <row r="12" spans="1:11" s="65" customFormat="1" ht="60" x14ac:dyDescent="0.25">
      <c r="A12" s="61">
        <v>10</v>
      </c>
      <c r="B12" s="195"/>
      <c r="C12" s="63" t="s">
        <v>559</v>
      </c>
      <c r="D12" s="62">
        <v>534</v>
      </c>
      <c r="E12" s="62" t="s">
        <v>560</v>
      </c>
      <c r="F12" s="62" t="s">
        <v>561</v>
      </c>
      <c r="G12" s="61" t="s">
        <v>443</v>
      </c>
      <c r="H12" s="61" t="s">
        <v>443</v>
      </c>
      <c r="I12" s="64" t="s">
        <v>443</v>
      </c>
    </row>
    <row r="13" spans="1:11" s="65" customFormat="1" ht="60" x14ac:dyDescent="0.25">
      <c r="A13" s="61">
        <v>11</v>
      </c>
      <c r="B13" s="196"/>
      <c r="C13" s="63" t="s">
        <v>562</v>
      </c>
      <c r="D13" s="62">
        <v>469</v>
      </c>
      <c r="E13" s="62" t="s">
        <v>563</v>
      </c>
      <c r="F13" s="62" t="s">
        <v>554</v>
      </c>
      <c r="G13" s="61" t="s">
        <v>443</v>
      </c>
      <c r="H13" s="61" t="s">
        <v>443</v>
      </c>
      <c r="I13" s="64" t="s">
        <v>443</v>
      </c>
    </row>
    <row r="14" spans="1:11" s="65" customFormat="1" ht="45" x14ac:dyDescent="0.25">
      <c r="A14" s="61">
        <v>12</v>
      </c>
      <c r="B14" s="194" t="s">
        <v>564</v>
      </c>
      <c r="C14" s="63" t="s">
        <v>565</v>
      </c>
      <c r="D14" s="62">
        <v>640</v>
      </c>
      <c r="E14" s="62" t="s">
        <v>566</v>
      </c>
      <c r="F14" s="62" t="s">
        <v>567</v>
      </c>
      <c r="G14" s="61" t="s">
        <v>443</v>
      </c>
      <c r="H14" s="61" t="s">
        <v>443</v>
      </c>
      <c r="I14" s="64" t="s">
        <v>443</v>
      </c>
    </row>
    <row r="15" spans="1:11" s="65" customFormat="1" ht="45" x14ac:dyDescent="0.25">
      <c r="A15" s="61">
        <v>13</v>
      </c>
      <c r="B15" s="195"/>
      <c r="C15" s="63" t="s">
        <v>568</v>
      </c>
      <c r="D15" s="62">
        <v>445</v>
      </c>
      <c r="E15" s="62" t="s">
        <v>569</v>
      </c>
      <c r="F15" s="62" t="s">
        <v>570</v>
      </c>
      <c r="G15" s="61" t="s">
        <v>443</v>
      </c>
      <c r="H15" s="61" t="s">
        <v>443</v>
      </c>
      <c r="I15" s="64" t="s">
        <v>443</v>
      </c>
    </row>
    <row r="16" spans="1:11" s="65" customFormat="1" ht="45" x14ac:dyDescent="0.25">
      <c r="A16" s="61">
        <v>14</v>
      </c>
      <c r="B16" s="195"/>
      <c r="C16" s="63" t="s">
        <v>571</v>
      </c>
      <c r="D16" s="62">
        <v>497</v>
      </c>
      <c r="E16" s="62" t="s">
        <v>572</v>
      </c>
      <c r="F16" s="62" t="s">
        <v>573</v>
      </c>
      <c r="G16" s="61" t="s">
        <v>443</v>
      </c>
      <c r="H16" s="61" t="s">
        <v>443</v>
      </c>
      <c r="I16" s="64" t="s">
        <v>443</v>
      </c>
    </row>
    <row r="17" spans="1:9" s="65" customFormat="1" ht="45" x14ac:dyDescent="0.25">
      <c r="A17" s="61">
        <v>15</v>
      </c>
      <c r="B17" s="195"/>
      <c r="C17" s="63" t="s">
        <v>574</v>
      </c>
      <c r="D17" s="62">
        <v>456</v>
      </c>
      <c r="E17" s="62" t="s">
        <v>575</v>
      </c>
      <c r="F17" s="62" t="s">
        <v>576</v>
      </c>
      <c r="G17" s="61" t="s">
        <v>443</v>
      </c>
      <c r="H17" s="61" t="s">
        <v>443</v>
      </c>
      <c r="I17" s="64" t="s">
        <v>443</v>
      </c>
    </row>
    <row r="18" spans="1:9" s="65" customFormat="1" ht="45" x14ac:dyDescent="0.25">
      <c r="A18" s="61">
        <v>16</v>
      </c>
      <c r="B18" s="196"/>
      <c r="C18" s="63" t="s">
        <v>577</v>
      </c>
      <c r="D18" s="62">
        <v>173</v>
      </c>
      <c r="E18" s="62" t="s">
        <v>109</v>
      </c>
      <c r="F18" s="62" t="s">
        <v>554</v>
      </c>
      <c r="G18" s="61" t="s">
        <v>443</v>
      </c>
      <c r="H18" s="61" t="s">
        <v>443</v>
      </c>
      <c r="I18" s="64" t="s">
        <v>443</v>
      </c>
    </row>
    <row r="19" spans="1:9" s="65" customFormat="1" ht="45" x14ac:dyDescent="0.25">
      <c r="A19" s="61">
        <v>17</v>
      </c>
      <c r="B19" s="194" t="s">
        <v>578</v>
      </c>
      <c r="C19" s="63" t="s">
        <v>579</v>
      </c>
      <c r="D19" s="62">
        <v>678</v>
      </c>
      <c r="E19" s="62" t="s">
        <v>580</v>
      </c>
      <c r="F19" s="62" t="s">
        <v>581</v>
      </c>
      <c r="G19" s="61" t="s">
        <v>443</v>
      </c>
      <c r="H19" s="61" t="s">
        <v>443</v>
      </c>
      <c r="I19" s="64" t="s">
        <v>443</v>
      </c>
    </row>
    <row r="20" spans="1:9" s="65" customFormat="1" ht="45" x14ac:dyDescent="0.25">
      <c r="A20" s="61">
        <v>18</v>
      </c>
      <c r="B20" s="195"/>
      <c r="C20" s="63" t="s">
        <v>582</v>
      </c>
      <c r="D20" s="62">
        <v>447</v>
      </c>
      <c r="E20" s="62" t="s">
        <v>581</v>
      </c>
      <c r="F20" s="62" t="s">
        <v>583</v>
      </c>
      <c r="G20" s="61" t="s">
        <v>443</v>
      </c>
      <c r="H20" s="61" t="s">
        <v>443</v>
      </c>
      <c r="I20" s="64" t="s">
        <v>443</v>
      </c>
    </row>
    <row r="21" spans="1:9" s="65" customFormat="1" ht="45" x14ac:dyDescent="0.25">
      <c r="A21" s="61">
        <v>19</v>
      </c>
      <c r="B21" s="196"/>
      <c r="C21" s="63" t="s">
        <v>584</v>
      </c>
      <c r="D21" s="62">
        <v>183</v>
      </c>
      <c r="E21" s="62" t="s">
        <v>585</v>
      </c>
      <c r="F21" s="62" t="s">
        <v>554</v>
      </c>
      <c r="G21" s="61" t="s">
        <v>443</v>
      </c>
      <c r="H21" s="61" t="s">
        <v>443</v>
      </c>
      <c r="I21" s="64" t="s">
        <v>443</v>
      </c>
    </row>
    <row r="22" spans="1:9" s="65" customFormat="1" ht="30" x14ac:dyDescent="0.25">
      <c r="A22" s="61">
        <v>20</v>
      </c>
      <c r="B22" s="194" t="s">
        <v>586</v>
      </c>
      <c r="C22" s="63" t="s">
        <v>587</v>
      </c>
      <c r="D22" s="62">
        <v>687</v>
      </c>
      <c r="E22" s="62" t="s">
        <v>588</v>
      </c>
      <c r="F22" s="62" t="s">
        <v>128</v>
      </c>
      <c r="G22" s="61" t="s">
        <v>443</v>
      </c>
      <c r="H22" s="61" t="s">
        <v>443</v>
      </c>
      <c r="I22" s="64" t="s">
        <v>443</v>
      </c>
    </row>
    <row r="23" spans="1:9" s="65" customFormat="1" ht="30" x14ac:dyDescent="0.25">
      <c r="A23" s="61">
        <v>21</v>
      </c>
      <c r="B23" s="195"/>
      <c r="C23" s="63" t="s">
        <v>589</v>
      </c>
      <c r="D23" s="62">
        <v>745</v>
      </c>
      <c r="E23" s="62" t="s">
        <v>590</v>
      </c>
      <c r="F23" s="62" t="s">
        <v>591</v>
      </c>
      <c r="G23" s="61" t="s">
        <v>443</v>
      </c>
      <c r="H23" s="61" t="s">
        <v>443</v>
      </c>
      <c r="I23" s="64" t="s">
        <v>443</v>
      </c>
    </row>
    <row r="24" spans="1:9" s="65" customFormat="1" ht="30" x14ac:dyDescent="0.25">
      <c r="A24" s="61">
        <v>22</v>
      </c>
      <c r="B24" s="195"/>
      <c r="C24" s="63" t="s">
        <v>592</v>
      </c>
      <c r="D24" s="62">
        <v>425</v>
      </c>
      <c r="E24" s="62" t="s">
        <v>593</v>
      </c>
      <c r="F24" s="62" t="s">
        <v>594</v>
      </c>
      <c r="G24" s="61" t="s">
        <v>443</v>
      </c>
      <c r="H24" s="61" t="s">
        <v>443</v>
      </c>
      <c r="I24" s="64" t="s">
        <v>443</v>
      </c>
    </row>
    <row r="25" spans="1:9" s="65" customFormat="1" ht="30" x14ac:dyDescent="0.25">
      <c r="A25" s="61">
        <v>23</v>
      </c>
      <c r="B25" s="196"/>
      <c r="C25" s="63" t="s">
        <v>595</v>
      </c>
      <c r="D25" s="62">
        <v>550</v>
      </c>
      <c r="E25" s="62" t="s">
        <v>596</v>
      </c>
      <c r="F25" s="62" t="s">
        <v>554</v>
      </c>
      <c r="G25" s="61" t="s">
        <v>443</v>
      </c>
      <c r="H25" s="61" t="s">
        <v>443</v>
      </c>
      <c r="I25" s="64" t="s">
        <v>443</v>
      </c>
    </row>
    <row r="26" spans="1:9" s="65" customFormat="1" x14ac:dyDescent="0.25">
      <c r="A26" s="61">
        <v>24</v>
      </c>
      <c r="B26" s="62" t="s">
        <v>597</v>
      </c>
      <c r="C26" s="63" t="s">
        <v>598</v>
      </c>
      <c r="D26" s="62">
        <v>655</v>
      </c>
      <c r="E26" s="62" t="s">
        <v>599</v>
      </c>
      <c r="F26" s="62" t="s">
        <v>554</v>
      </c>
      <c r="G26" s="61" t="s">
        <v>443</v>
      </c>
      <c r="H26" s="61" t="s">
        <v>443</v>
      </c>
      <c r="I26" s="64" t="s">
        <v>443</v>
      </c>
    </row>
    <row r="27" spans="1:9" ht="45" x14ac:dyDescent="0.25">
      <c r="A27" s="61">
        <v>25</v>
      </c>
      <c r="B27" s="198" t="s">
        <v>600</v>
      </c>
      <c r="C27" s="66" t="s">
        <v>601</v>
      </c>
      <c r="D27" s="67" t="s">
        <v>602</v>
      </c>
      <c r="E27" s="67" t="s">
        <v>603</v>
      </c>
      <c r="F27" s="67" t="s">
        <v>604</v>
      </c>
      <c r="G27" s="68" t="s">
        <v>443</v>
      </c>
      <c r="H27" s="68" t="s">
        <v>443</v>
      </c>
      <c r="I27" s="68" t="s">
        <v>443</v>
      </c>
    </row>
    <row r="28" spans="1:9" ht="45" x14ac:dyDescent="0.25">
      <c r="A28" s="61">
        <v>26</v>
      </c>
      <c r="B28" s="199"/>
      <c r="C28" s="66" t="s">
        <v>605</v>
      </c>
      <c r="D28" s="67" t="s">
        <v>606</v>
      </c>
      <c r="E28" s="67" t="s">
        <v>604</v>
      </c>
      <c r="F28" s="67" t="s">
        <v>607</v>
      </c>
      <c r="G28" s="68" t="s">
        <v>443</v>
      </c>
      <c r="H28" s="68" t="s">
        <v>443</v>
      </c>
      <c r="I28" s="68" t="s">
        <v>443</v>
      </c>
    </row>
    <row r="29" spans="1:9" ht="45" x14ac:dyDescent="0.25">
      <c r="A29" s="61">
        <v>27</v>
      </c>
      <c r="B29" s="199"/>
      <c r="C29" s="66" t="s">
        <v>608</v>
      </c>
      <c r="D29" s="67" t="s">
        <v>609</v>
      </c>
      <c r="E29" s="67" t="s">
        <v>607</v>
      </c>
      <c r="F29" s="67" t="s">
        <v>610</v>
      </c>
      <c r="G29" s="68" t="s">
        <v>443</v>
      </c>
      <c r="H29" s="68" t="s">
        <v>443</v>
      </c>
      <c r="I29" s="68" t="s">
        <v>443</v>
      </c>
    </row>
    <row r="30" spans="1:9" ht="45" x14ac:dyDescent="0.25">
      <c r="A30" s="61">
        <v>28</v>
      </c>
      <c r="B30" s="199"/>
      <c r="C30" s="66" t="s">
        <v>611</v>
      </c>
      <c r="D30" s="67" t="s">
        <v>612</v>
      </c>
      <c r="E30" s="67" t="s">
        <v>610</v>
      </c>
      <c r="F30" s="67" t="s">
        <v>285</v>
      </c>
      <c r="G30" s="68" t="s">
        <v>443</v>
      </c>
      <c r="H30" s="68" t="s">
        <v>443</v>
      </c>
      <c r="I30" s="68" t="s">
        <v>443</v>
      </c>
    </row>
    <row r="31" spans="1:9" ht="45" x14ac:dyDescent="0.25">
      <c r="A31" s="61">
        <v>29</v>
      </c>
      <c r="B31" s="199"/>
      <c r="C31" s="66" t="s">
        <v>613</v>
      </c>
      <c r="D31" s="67" t="s">
        <v>614</v>
      </c>
      <c r="E31" s="67" t="s">
        <v>285</v>
      </c>
      <c r="F31" s="67" t="s">
        <v>615</v>
      </c>
      <c r="G31" s="68" t="s">
        <v>443</v>
      </c>
      <c r="H31" s="68" t="s">
        <v>443</v>
      </c>
      <c r="I31" s="68" t="s">
        <v>443</v>
      </c>
    </row>
    <row r="32" spans="1:9" ht="45" x14ac:dyDescent="0.25">
      <c r="A32" s="61">
        <v>30</v>
      </c>
      <c r="B32" s="199"/>
      <c r="C32" s="66" t="s">
        <v>616</v>
      </c>
      <c r="D32" s="67" t="s">
        <v>617</v>
      </c>
      <c r="E32" s="67" t="s">
        <v>615</v>
      </c>
      <c r="F32" s="67" t="s">
        <v>618</v>
      </c>
      <c r="G32" s="68" t="s">
        <v>443</v>
      </c>
      <c r="H32" s="68" t="s">
        <v>443</v>
      </c>
      <c r="I32" s="68" t="s">
        <v>443</v>
      </c>
    </row>
    <row r="33" spans="1:9" ht="45" x14ac:dyDescent="0.25">
      <c r="A33" s="61">
        <v>31</v>
      </c>
      <c r="B33" s="200"/>
      <c r="C33" s="66" t="s">
        <v>619</v>
      </c>
      <c r="D33" s="67" t="s">
        <v>620</v>
      </c>
      <c r="E33" s="67" t="s">
        <v>160</v>
      </c>
      <c r="F33" s="67" t="s">
        <v>55</v>
      </c>
      <c r="G33" s="68" t="s">
        <v>443</v>
      </c>
      <c r="H33" s="68" t="s">
        <v>443</v>
      </c>
      <c r="I33" s="68" t="s">
        <v>443</v>
      </c>
    </row>
    <row r="34" spans="1:9" ht="45" x14ac:dyDescent="0.25">
      <c r="A34" s="61">
        <v>32</v>
      </c>
      <c r="B34" s="201" t="s">
        <v>621</v>
      </c>
      <c r="C34" s="66" t="s">
        <v>622</v>
      </c>
      <c r="D34" s="69" t="s">
        <v>623</v>
      </c>
      <c r="E34" s="69" t="s">
        <v>624</v>
      </c>
      <c r="F34" s="69" t="s">
        <v>625</v>
      </c>
      <c r="G34" s="68" t="s">
        <v>443</v>
      </c>
      <c r="H34" s="68" t="s">
        <v>443</v>
      </c>
      <c r="I34" s="68" t="s">
        <v>443</v>
      </c>
    </row>
    <row r="35" spans="1:9" ht="45" x14ac:dyDescent="0.25">
      <c r="A35" s="61">
        <v>33</v>
      </c>
      <c r="B35" s="202"/>
      <c r="C35" s="66" t="s">
        <v>626</v>
      </c>
      <c r="D35" s="69" t="s">
        <v>627</v>
      </c>
      <c r="E35" s="69" t="s">
        <v>628</v>
      </c>
      <c r="F35" s="69" t="s">
        <v>629</v>
      </c>
      <c r="G35" s="68" t="s">
        <v>443</v>
      </c>
      <c r="H35" s="68" t="s">
        <v>443</v>
      </c>
      <c r="I35" s="68" t="s">
        <v>443</v>
      </c>
    </row>
    <row r="36" spans="1:9" ht="45" x14ac:dyDescent="0.25">
      <c r="A36" s="61">
        <v>34</v>
      </c>
      <c r="B36" s="202"/>
      <c r="C36" s="66" t="s">
        <v>630</v>
      </c>
      <c r="D36" s="69" t="s">
        <v>631</v>
      </c>
      <c r="E36" s="69" t="s">
        <v>632</v>
      </c>
      <c r="F36" s="69" t="s">
        <v>633</v>
      </c>
      <c r="G36" s="68" t="s">
        <v>443</v>
      </c>
      <c r="H36" s="68" t="s">
        <v>443</v>
      </c>
      <c r="I36" s="68" t="s">
        <v>443</v>
      </c>
    </row>
    <row r="37" spans="1:9" ht="45" x14ac:dyDescent="0.25">
      <c r="A37" s="61">
        <v>35</v>
      </c>
      <c r="B37" s="202"/>
      <c r="C37" s="66" t="s">
        <v>634</v>
      </c>
      <c r="D37" s="69" t="s">
        <v>635</v>
      </c>
      <c r="E37" s="69" t="s">
        <v>636</v>
      </c>
      <c r="F37" s="69" t="s">
        <v>637</v>
      </c>
      <c r="G37" s="68" t="s">
        <v>443</v>
      </c>
      <c r="H37" s="68" t="s">
        <v>443</v>
      </c>
      <c r="I37" s="68" t="s">
        <v>443</v>
      </c>
    </row>
    <row r="38" spans="1:9" ht="45" x14ac:dyDescent="0.25">
      <c r="A38" s="61">
        <v>36</v>
      </c>
      <c r="B38" s="203"/>
      <c r="C38" s="66" t="s">
        <v>638</v>
      </c>
      <c r="D38" s="70" t="s">
        <v>639</v>
      </c>
      <c r="E38" s="69" t="s">
        <v>618</v>
      </c>
      <c r="F38" s="69" t="s">
        <v>55</v>
      </c>
      <c r="G38" s="68" t="s">
        <v>443</v>
      </c>
      <c r="H38" s="68" t="s">
        <v>443</v>
      </c>
      <c r="I38" s="68" t="s">
        <v>443</v>
      </c>
    </row>
    <row r="39" spans="1:9" ht="30" x14ac:dyDescent="0.25">
      <c r="A39" s="61">
        <v>37</v>
      </c>
      <c r="B39" s="71"/>
      <c r="C39" s="72" t="s">
        <v>640</v>
      </c>
      <c r="D39" s="73" t="s">
        <v>641</v>
      </c>
      <c r="E39" s="69" t="s">
        <v>642</v>
      </c>
      <c r="F39" s="69" t="s">
        <v>643</v>
      </c>
      <c r="G39" s="68" t="s">
        <v>443</v>
      </c>
      <c r="H39" s="68" t="s">
        <v>443</v>
      </c>
      <c r="I39" s="68" t="s">
        <v>443</v>
      </c>
    </row>
    <row r="40" spans="1:9" ht="30" x14ac:dyDescent="0.25">
      <c r="A40" s="61">
        <v>38</v>
      </c>
      <c r="B40" s="71"/>
      <c r="C40" s="72" t="s">
        <v>644</v>
      </c>
      <c r="D40" s="73" t="s">
        <v>645</v>
      </c>
      <c r="E40" s="69" t="s">
        <v>646</v>
      </c>
      <c r="F40" s="69" t="s">
        <v>647</v>
      </c>
      <c r="G40" s="68" t="s">
        <v>443</v>
      </c>
      <c r="H40" s="68" t="s">
        <v>443</v>
      </c>
      <c r="I40" s="68" t="s">
        <v>443</v>
      </c>
    </row>
    <row r="41" spans="1:9" ht="30" x14ac:dyDescent="0.25">
      <c r="A41" s="61">
        <v>39</v>
      </c>
      <c r="B41" s="71"/>
      <c r="C41" s="72" t="s">
        <v>648</v>
      </c>
      <c r="D41" s="73" t="s">
        <v>649</v>
      </c>
      <c r="E41" s="69" t="s">
        <v>650</v>
      </c>
      <c r="F41" s="69" t="s">
        <v>651</v>
      </c>
      <c r="G41" s="68" t="s">
        <v>443</v>
      </c>
      <c r="H41" s="68" t="s">
        <v>443</v>
      </c>
      <c r="I41" s="68" t="s">
        <v>443</v>
      </c>
    </row>
    <row r="42" spans="1:9" ht="30" x14ac:dyDescent="0.25">
      <c r="A42" s="61">
        <v>40</v>
      </c>
      <c r="B42" s="71"/>
      <c r="C42" s="72" t="s">
        <v>652</v>
      </c>
      <c r="D42" s="73" t="s">
        <v>653</v>
      </c>
      <c r="E42" s="69" t="s">
        <v>654</v>
      </c>
      <c r="F42" s="69" t="s">
        <v>655</v>
      </c>
      <c r="G42" s="68" t="s">
        <v>443</v>
      </c>
      <c r="H42" s="68" t="s">
        <v>443</v>
      </c>
      <c r="I42" s="68" t="s">
        <v>443</v>
      </c>
    </row>
    <row r="43" spans="1:9" ht="30" x14ac:dyDescent="0.25">
      <c r="A43" s="61">
        <v>41</v>
      </c>
      <c r="B43" s="71"/>
      <c r="C43" s="72" t="s">
        <v>656</v>
      </c>
      <c r="D43" s="73" t="s">
        <v>657</v>
      </c>
      <c r="E43" s="69" t="s">
        <v>658</v>
      </c>
      <c r="F43" s="69" t="s">
        <v>659</v>
      </c>
      <c r="G43" s="68" t="s">
        <v>443</v>
      </c>
      <c r="H43" s="68" t="s">
        <v>443</v>
      </c>
      <c r="I43" s="68" t="s">
        <v>443</v>
      </c>
    </row>
    <row r="44" spans="1:9" ht="30" x14ac:dyDescent="0.25">
      <c r="A44" s="61">
        <v>42</v>
      </c>
      <c r="B44" s="204"/>
      <c r="C44" s="72" t="s">
        <v>660</v>
      </c>
      <c r="D44" s="73" t="s">
        <v>661</v>
      </c>
      <c r="E44" s="69" t="s">
        <v>662</v>
      </c>
      <c r="F44" s="69" t="s">
        <v>663</v>
      </c>
      <c r="G44" s="68" t="s">
        <v>443</v>
      </c>
      <c r="H44" s="68" t="s">
        <v>443</v>
      </c>
      <c r="I44" s="68" t="s">
        <v>443</v>
      </c>
    </row>
    <row r="45" spans="1:9" ht="30" x14ac:dyDescent="0.25">
      <c r="A45" s="61">
        <v>43</v>
      </c>
      <c r="B45" s="205"/>
      <c r="C45" s="72" t="s">
        <v>664</v>
      </c>
      <c r="D45" s="73" t="s">
        <v>665</v>
      </c>
      <c r="E45" s="69"/>
      <c r="F45" s="69" t="s">
        <v>663</v>
      </c>
      <c r="G45" s="68" t="s">
        <v>443</v>
      </c>
      <c r="H45" s="68" t="s">
        <v>443</v>
      </c>
      <c r="I45" s="68" t="s">
        <v>443</v>
      </c>
    </row>
    <row r="46" spans="1:9" ht="45" x14ac:dyDescent="0.3">
      <c r="A46" s="61">
        <v>44</v>
      </c>
      <c r="B46" s="71"/>
      <c r="C46" s="72" t="s">
        <v>666</v>
      </c>
      <c r="D46" s="74">
        <v>381</v>
      </c>
      <c r="E46" s="75" t="s">
        <v>667</v>
      </c>
      <c r="F46" s="75" t="s">
        <v>668</v>
      </c>
      <c r="G46" s="76"/>
      <c r="H46" s="76"/>
      <c r="I46" s="76"/>
    </row>
    <row r="47" spans="1:9" x14ac:dyDescent="0.25">
      <c r="A47" s="61">
        <v>45</v>
      </c>
      <c r="B47" s="204"/>
      <c r="C47" s="77" t="s">
        <v>669</v>
      </c>
      <c r="D47" s="78" t="s">
        <v>670</v>
      </c>
      <c r="E47" s="69" t="s">
        <v>671</v>
      </c>
      <c r="F47" s="69" t="s">
        <v>55</v>
      </c>
      <c r="G47" s="68" t="s">
        <v>443</v>
      </c>
      <c r="H47" s="68" t="s">
        <v>443</v>
      </c>
      <c r="I47" s="68" t="s">
        <v>443</v>
      </c>
    </row>
    <row r="48" spans="1:9" x14ac:dyDescent="0.25">
      <c r="A48" s="61">
        <v>46</v>
      </c>
      <c r="B48" s="205"/>
      <c r="C48" s="77" t="s">
        <v>672</v>
      </c>
      <c r="D48" s="78" t="s">
        <v>673</v>
      </c>
      <c r="E48" s="69" t="s">
        <v>674</v>
      </c>
      <c r="F48" s="69" t="s">
        <v>55</v>
      </c>
      <c r="G48" s="68" t="s">
        <v>443</v>
      </c>
      <c r="H48" s="68" t="s">
        <v>443</v>
      </c>
      <c r="I48" s="68" t="s">
        <v>443</v>
      </c>
    </row>
    <row r="49" spans="1:9" x14ac:dyDescent="0.25">
      <c r="A49" s="61">
        <v>47</v>
      </c>
      <c r="B49" s="71"/>
      <c r="C49" s="79" t="s">
        <v>675</v>
      </c>
      <c r="D49" s="78" t="s">
        <v>676</v>
      </c>
      <c r="E49" s="69" t="s">
        <v>677</v>
      </c>
      <c r="F49" s="69" t="s">
        <v>55</v>
      </c>
      <c r="G49" s="68" t="s">
        <v>443</v>
      </c>
      <c r="H49" s="68" t="s">
        <v>443</v>
      </c>
      <c r="I49" s="68" t="s">
        <v>443</v>
      </c>
    </row>
    <row r="50" spans="1:9" x14ac:dyDescent="0.25">
      <c r="A50" s="61">
        <v>48</v>
      </c>
      <c r="B50" s="204"/>
      <c r="C50" s="79" t="s">
        <v>678</v>
      </c>
      <c r="D50" s="78" t="s">
        <v>679</v>
      </c>
      <c r="E50" s="69" t="s">
        <v>680</v>
      </c>
      <c r="F50" s="69" t="s">
        <v>55</v>
      </c>
      <c r="G50" s="68" t="s">
        <v>443</v>
      </c>
      <c r="H50" s="68" t="s">
        <v>443</v>
      </c>
      <c r="I50" s="68" t="s">
        <v>443</v>
      </c>
    </row>
    <row r="51" spans="1:9" x14ac:dyDescent="0.25">
      <c r="A51" s="61">
        <v>49</v>
      </c>
      <c r="B51" s="205"/>
      <c r="C51" s="79" t="s">
        <v>681</v>
      </c>
      <c r="D51" s="78" t="s">
        <v>682</v>
      </c>
      <c r="E51" s="69" t="s">
        <v>683</v>
      </c>
      <c r="F51" s="69" t="s">
        <v>55</v>
      </c>
      <c r="G51" s="68" t="s">
        <v>443</v>
      </c>
      <c r="H51" s="68" t="s">
        <v>443</v>
      </c>
      <c r="I51" s="68" t="s">
        <v>443</v>
      </c>
    </row>
    <row r="52" spans="1:9" x14ac:dyDescent="0.25">
      <c r="A52" s="61">
        <v>50</v>
      </c>
      <c r="B52" s="71"/>
      <c r="C52" s="79" t="s">
        <v>684</v>
      </c>
      <c r="D52" s="78" t="s">
        <v>685</v>
      </c>
      <c r="E52" s="69" t="s">
        <v>686</v>
      </c>
      <c r="F52" s="69" t="s">
        <v>663</v>
      </c>
      <c r="G52" s="68" t="s">
        <v>443</v>
      </c>
      <c r="H52" s="68" t="s">
        <v>443</v>
      </c>
      <c r="I52" s="68" t="s">
        <v>443</v>
      </c>
    </row>
    <row r="53" spans="1:9" x14ac:dyDescent="0.25">
      <c r="A53" s="61">
        <v>51</v>
      </c>
      <c r="B53" s="80"/>
      <c r="C53" s="79" t="s">
        <v>684</v>
      </c>
      <c r="D53" s="78" t="s">
        <v>687</v>
      </c>
      <c r="E53" s="69"/>
      <c r="F53" s="69"/>
      <c r="G53" s="68"/>
      <c r="H53" s="68"/>
      <c r="I53" s="68"/>
    </row>
    <row r="54" spans="1:9" x14ac:dyDescent="0.25">
      <c r="A54" s="61">
        <v>52</v>
      </c>
      <c r="B54" s="80"/>
      <c r="C54" s="79" t="s">
        <v>688</v>
      </c>
      <c r="D54" s="78" t="s">
        <v>689</v>
      </c>
      <c r="E54" s="69" t="s">
        <v>690</v>
      </c>
      <c r="F54" s="69" t="s">
        <v>55</v>
      </c>
      <c r="G54" s="68" t="s">
        <v>443</v>
      </c>
      <c r="H54" s="68" t="s">
        <v>443</v>
      </c>
      <c r="I54" s="68" t="s">
        <v>443</v>
      </c>
    </row>
    <row r="55" spans="1:9" x14ac:dyDescent="0.25">
      <c r="A55" s="61">
        <v>53</v>
      </c>
      <c r="B55" s="71"/>
      <c r="C55" s="79" t="s">
        <v>691</v>
      </c>
      <c r="D55" s="78" t="s">
        <v>692</v>
      </c>
      <c r="E55" s="69" t="s">
        <v>693</v>
      </c>
      <c r="F55" s="69" t="s">
        <v>55</v>
      </c>
      <c r="G55" s="68" t="s">
        <v>443</v>
      </c>
      <c r="H55" s="68" t="s">
        <v>443</v>
      </c>
      <c r="I55" s="68" t="s">
        <v>443</v>
      </c>
    </row>
    <row r="56" spans="1:9" ht="30" x14ac:dyDescent="0.25">
      <c r="A56" s="61">
        <v>54</v>
      </c>
      <c r="B56" s="80"/>
      <c r="C56" s="66" t="s">
        <v>694</v>
      </c>
      <c r="D56" s="78" t="s">
        <v>695</v>
      </c>
      <c r="E56" s="69" t="s">
        <v>696</v>
      </c>
      <c r="F56" s="69" t="s">
        <v>55</v>
      </c>
      <c r="G56" s="68" t="s">
        <v>443</v>
      </c>
      <c r="H56" s="68" t="s">
        <v>443</v>
      </c>
      <c r="I56" s="68" t="s">
        <v>443</v>
      </c>
    </row>
    <row r="57" spans="1:9" ht="30" x14ac:dyDescent="0.25">
      <c r="A57" s="61">
        <v>55</v>
      </c>
      <c r="B57" s="80"/>
      <c r="C57" s="66" t="s">
        <v>697</v>
      </c>
      <c r="D57" s="78" t="s">
        <v>698</v>
      </c>
      <c r="E57" s="69" t="s">
        <v>699</v>
      </c>
      <c r="F57" s="69" t="s">
        <v>700</v>
      </c>
      <c r="G57" s="68"/>
      <c r="H57" s="68"/>
      <c r="I57" s="68"/>
    </row>
    <row r="58" spans="1:9" ht="30" x14ac:dyDescent="0.25">
      <c r="A58" s="61">
        <v>56</v>
      </c>
      <c r="B58" s="71"/>
      <c r="C58" s="66" t="s">
        <v>701</v>
      </c>
      <c r="D58" s="78" t="s">
        <v>702</v>
      </c>
      <c r="E58" s="69" t="s">
        <v>703</v>
      </c>
      <c r="F58" s="69" t="s">
        <v>55</v>
      </c>
      <c r="G58" s="68"/>
      <c r="H58" s="68"/>
      <c r="I58" s="68"/>
    </row>
    <row r="59" spans="1:9" x14ac:dyDescent="0.25">
      <c r="A59" s="61">
        <v>57</v>
      </c>
      <c r="B59" s="80"/>
      <c r="C59" s="66" t="s">
        <v>704</v>
      </c>
      <c r="D59" s="78" t="s">
        <v>705</v>
      </c>
      <c r="E59" s="69" t="s">
        <v>706</v>
      </c>
      <c r="F59" s="69" t="s">
        <v>55</v>
      </c>
      <c r="G59" s="68"/>
      <c r="H59" s="68"/>
      <c r="I59" s="68"/>
    </row>
    <row r="60" spans="1:9" x14ac:dyDescent="0.25">
      <c r="A60" s="61">
        <v>58</v>
      </c>
      <c r="B60" s="80"/>
      <c r="C60" s="66" t="s">
        <v>707</v>
      </c>
      <c r="D60" s="78" t="s">
        <v>708</v>
      </c>
      <c r="E60" s="69"/>
      <c r="F60" s="69" t="s">
        <v>55</v>
      </c>
      <c r="G60" s="68"/>
      <c r="H60" s="68"/>
      <c r="I60" s="68"/>
    </row>
    <row r="61" spans="1:9" ht="15.75" x14ac:dyDescent="0.3">
      <c r="A61" s="61">
        <v>59</v>
      </c>
      <c r="B61" s="71"/>
      <c r="C61" s="81" t="s">
        <v>709</v>
      </c>
      <c r="D61" s="82" t="s">
        <v>710</v>
      </c>
      <c r="E61" s="83" t="s">
        <v>711</v>
      </c>
      <c r="F61" s="69" t="s">
        <v>55</v>
      </c>
      <c r="G61" s="76"/>
      <c r="H61" s="76"/>
      <c r="I61" s="76"/>
    </row>
    <row r="62" spans="1:9" ht="60" x14ac:dyDescent="0.25">
      <c r="A62" s="61">
        <v>60</v>
      </c>
      <c r="B62" s="84" t="s">
        <v>712</v>
      </c>
      <c r="C62" s="85" t="s">
        <v>713</v>
      </c>
      <c r="D62" s="84">
        <v>312</v>
      </c>
      <c r="E62" s="84" t="s">
        <v>714</v>
      </c>
      <c r="F62" s="84" t="s">
        <v>715</v>
      </c>
      <c r="G62" s="86" t="s">
        <v>12</v>
      </c>
      <c r="H62" s="86" t="s">
        <v>12</v>
      </c>
      <c r="I62" s="86" t="s">
        <v>12</v>
      </c>
    </row>
    <row r="63" spans="1:9" ht="60" x14ac:dyDescent="0.25">
      <c r="A63" s="61">
        <v>61</v>
      </c>
      <c r="B63" s="84" t="s">
        <v>712</v>
      </c>
      <c r="C63" s="85" t="s">
        <v>716</v>
      </c>
      <c r="D63" s="84">
        <v>692</v>
      </c>
      <c r="E63" s="84" t="s">
        <v>717</v>
      </c>
      <c r="F63" s="84" t="s">
        <v>55</v>
      </c>
      <c r="G63" s="86" t="s">
        <v>12</v>
      </c>
      <c r="H63" s="86" t="s">
        <v>12</v>
      </c>
      <c r="I63" s="86" t="s">
        <v>12</v>
      </c>
    </row>
    <row r="64" spans="1:9" ht="60" x14ac:dyDescent="0.25">
      <c r="A64" s="61">
        <v>62</v>
      </c>
      <c r="B64" s="84" t="s">
        <v>718</v>
      </c>
      <c r="C64" s="85" t="s">
        <v>719</v>
      </c>
      <c r="D64" s="84">
        <v>500</v>
      </c>
      <c r="E64" s="84" t="s">
        <v>714</v>
      </c>
      <c r="F64" s="84" t="s">
        <v>720</v>
      </c>
      <c r="G64" s="86" t="s">
        <v>12</v>
      </c>
      <c r="H64" s="86" t="s">
        <v>12</v>
      </c>
      <c r="I64" s="86" t="s">
        <v>12</v>
      </c>
    </row>
    <row r="65" spans="1:9" ht="60" x14ac:dyDescent="0.25">
      <c r="A65" s="61">
        <v>63</v>
      </c>
      <c r="B65" s="84" t="s">
        <v>718</v>
      </c>
      <c r="C65" s="85" t="s">
        <v>721</v>
      </c>
      <c r="D65" s="84">
        <v>483</v>
      </c>
      <c r="E65" s="84" t="s">
        <v>722</v>
      </c>
      <c r="F65" s="84" t="s">
        <v>723</v>
      </c>
      <c r="G65" s="86" t="s">
        <v>12</v>
      </c>
      <c r="H65" s="86" t="s">
        <v>12</v>
      </c>
      <c r="I65" s="86" t="s">
        <v>12</v>
      </c>
    </row>
    <row r="66" spans="1:9" ht="60" x14ac:dyDescent="0.25">
      <c r="A66" s="61">
        <v>64</v>
      </c>
      <c r="B66" s="84" t="s">
        <v>718</v>
      </c>
      <c r="C66" s="85" t="s">
        <v>724</v>
      </c>
      <c r="D66" s="84">
        <v>621</v>
      </c>
      <c r="E66" s="84" t="s">
        <v>725</v>
      </c>
      <c r="F66" s="84" t="s">
        <v>726</v>
      </c>
      <c r="G66" s="86" t="s">
        <v>12</v>
      </c>
      <c r="H66" s="86" t="s">
        <v>12</v>
      </c>
      <c r="I66" s="86" t="s">
        <v>12</v>
      </c>
    </row>
    <row r="67" spans="1:9" ht="60" x14ac:dyDescent="0.25">
      <c r="A67" s="61">
        <v>65</v>
      </c>
      <c r="B67" s="84" t="s">
        <v>718</v>
      </c>
      <c r="C67" s="85" t="s">
        <v>727</v>
      </c>
      <c r="D67" s="84">
        <v>199</v>
      </c>
      <c r="E67" s="84" t="s">
        <v>728</v>
      </c>
      <c r="F67" s="84" t="s">
        <v>55</v>
      </c>
      <c r="G67" s="86" t="s">
        <v>12</v>
      </c>
      <c r="H67" s="86" t="s">
        <v>12</v>
      </c>
      <c r="I67" s="86" t="s">
        <v>12</v>
      </c>
    </row>
    <row r="68" spans="1:9" ht="30" x14ac:dyDescent="0.25">
      <c r="A68" s="61">
        <v>66</v>
      </c>
      <c r="B68" s="84" t="s">
        <v>729</v>
      </c>
      <c r="C68" s="85" t="s">
        <v>730</v>
      </c>
      <c r="D68" s="84">
        <v>437</v>
      </c>
      <c r="E68" s="84" t="s">
        <v>731</v>
      </c>
      <c r="F68" s="84" t="s">
        <v>55</v>
      </c>
      <c r="G68" s="86" t="s">
        <v>12</v>
      </c>
      <c r="H68" s="86" t="s">
        <v>12</v>
      </c>
      <c r="I68" s="86" t="s">
        <v>12</v>
      </c>
    </row>
    <row r="69" spans="1:9" ht="30" x14ac:dyDescent="0.25">
      <c r="A69" s="61">
        <v>67</v>
      </c>
      <c r="B69" s="84" t="s">
        <v>534</v>
      </c>
      <c r="C69" s="85" t="s">
        <v>732</v>
      </c>
      <c r="D69" s="84">
        <v>514</v>
      </c>
      <c r="E69" s="84" t="s">
        <v>536</v>
      </c>
      <c r="F69" s="84" t="s">
        <v>733</v>
      </c>
      <c r="G69" s="86" t="s">
        <v>12</v>
      </c>
      <c r="H69" s="86" t="s">
        <v>12</v>
      </c>
      <c r="I69" s="86" t="s">
        <v>12</v>
      </c>
    </row>
    <row r="70" spans="1:9" ht="30" x14ac:dyDescent="0.25">
      <c r="A70" s="61">
        <v>68</v>
      </c>
      <c r="B70" s="84" t="s">
        <v>534</v>
      </c>
      <c r="C70" s="85" t="s">
        <v>734</v>
      </c>
      <c r="D70" s="84">
        <v>555</v>
      </c>
      <c r="E70" s="84" t="s">
        <v>735</v>
      </c>
      <c r="F70" s="84" t="s">
        <v>55</v>
      </c>
      <c r="G70" s="86" t="s">
        <v>12</v>
      </c>
      <c r="H70" s="86" t="s">
        <v>12</v>
      </c>
      <c r="I70" s="86" t="s">
        <v>12</v>
      </c>
    </row>
    <row r="71" spans="1:9" ht="15.75" x14ac:dyDescent="0.25">
      <c r="A71" s="61">
        <v>69</v>
      </c>
      <c r="B71" s="84" t="s">
        <v>534</v>
      </c>
      <c r="C71" s="85" t="s">
        <v>736</v>
      </c>
      <c r="D71" s="87">
        <v>601</v>
      </c>
      <c r="E71" s="84" t="s">
        <v>536</v>
      </c>
      <c r="F71" s="84" t="s">
        <v>55</v>
      </c>
      <c r="G71" s="86" t="s">
        <v>12</v>
      </c>
      <c r="H71" s="86" t="s">
        <v>12</v>
      </c>
      <c r="I71" s="86" t="s">
        <v>12</v>
      </c>
    </row>
  </sheetData>
  <mergeCells count="11">
    <mergeCell ref="B27:B33"/>
    <mergeCell ref="B34:B38"/>
    <mergeCell ref="B44:B45"/>
    <mergeCell ref="B47:B48"/>
    <mergeCell ref="B50:B51"/>
    <mergeCell ref="B22:B25"/>
    <mergeCell ref="A1:I1"/>
    <mergeCell ref="B6:B10"/>
    <mergeCell ref="B11:B13"/>
    <mergeCell ref="B14:B18"/>
    <mergeCell ref="B19:B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77"/>
  <sheetViews>
    <sheetView topLeftCell="A187" workbookViewId="0">
      <selection activeCell="C212" sqref="C212"/>
    </sheetView>
  </sheetViews>
  <sheetFormatPr defaultRowHeight="15" x14ac:dyDescent="0.25"/>
  <cols>
    <col min="1" max="1" width="6.42578125" customWidth="1"/>
    <col min="2" max="2" width="19" bestFit="1" customWidth="1"/>
    <col min="3" max="3" width="57.140625" style="134" customWidth="1"/>
    <col min="4" max="4" width="15" customWidth="1"/>
    <col min="5" max="5" width="14.5703125" bestFit="1" customWidth="1"/>
    <col min="6" max="6" width="16.140625" customWidth="1"/>
    <col min="7" max="7" width="12.28515625" customWidth="1"/>
    <col min="8" max="8" width="19" customWidth="1"/>
    <col min="9" max="9" width="11.140625" customWidth="1"/>
  </cols>
  <sheetData>
    <row r="1" spans="1:9" ht="19.5" thickBot="1" x14ac:dyDescent="0.35">
      <c r="A1" s="206" t="s">
        <v>737</v>
      </c>
      <c r="B1" s="206"/>
      <c r="C1" s="206"/>
      <c r="D1" s="206"/>
      <c r="E1" s="206"/>
      <c r="F1" s="206"/>
      <c r="G1" s="206"/>
      <c r="H1" s="206"/>
      <c r="I1" s="206"/>
    </row>
    <row r="2" spans="1:9" s="93" customFormat="1" ht="15.75" x14ac:dyDescent="0.25">
      <c r="A2" s="90" t="s">
        <v>738</v>
      </c>
      <c r="B2" s="91" t="s">
        <v>739</v>
      </c>
      <c r="C2" s="122" t="s">
        <v>431</v>
      </c>
      <c r="D2" s="91" t="s">
        <v>740</v>
      </c>
      <c r="E2" s="91" t="s">
        <v>433</v>
      </c>
      <c r="F2" s="91" t="s">
        <v>741</v>
      </c>
      <c r="G2" s="91" t="s">
        <v>742</v>
      </c>
      <c r="H2" s="91" t="s">
        <v>743</v>
      </c>
      <c r="I2" s="92" t="s">
        <v>437</v>
      </c>
    </row>
    <row r="3" spans="1:9" s="93" customFormat="1" x14ac:dyDescent="0.25">
      <c r="A3" s="94"/>
      <c r="B3" s="95"/>
      <c r="C3" s="123" t="s">
        <v>744</v>
      </c>
      <c r="D3" s="95"/>
      <c r="E3" s="95"/>
      <c r="F3" s="95"/>
      <c r="G3" s="95"/>
      <c r="H3" s="95"/>
      <c r="I3" s="97"/>
    </row>
    <row r="4" spans="1:9" s="93" customFormat="1" x14ac:dyDescent="0.25">
      <c r="A4" s="98">
        <v>1</v>
      </c>
      <c r="B4" s="99" t="s">
        <v>745</v>
      </c>
      <c r="C4" s="124" t="s">
        <v>746</v>
      </c>
      <c r="D4" s="99">
        <v>860</v>
      </c>
      <c r="E4" s="99" t="s">
        <v>747</v>
      </c>
      <c r="F4" s="99" t="s">
        <v>748</v>
      </c>
      <c r="G4" s="99"/>
      <c r="H4" s="99"/>
      <c r="I4" s="100"/>
    </row>
    <row r="5" spans="1:9" s="93" customFormat="1" x14ac:dyDescent="0.25">
      <c r="A5" s="98">
        <v>2</v>
      </c>
      <c r="B5" s="99" t="s">
        <v>749</v>
      </c>
      <c r="C5" s="124" t="s">
        <v>750</v>
      </c>
      <c r="D5" s="99">
        <v>824</v>
      </c>
      <c r="E5" s="99" t="str">
        <f>F4</f>
        <v>02.02.2013</v>
      </c>
      <c r="F5" s="99" t="s">
        <v>751</v>
      </c>
      <c r="G5" s="99"/>
      <c r="H5" s="99"/>
      <c r="I5" s="100"/>
    </row>
    <row r="6" spans="1:9" s="93" customFormat="1" x14ac:dyDescent="0.25">
      <c r="A6" s="98">
        <v>3</v>
      </c>
      <c r="B6" s="99" t="s">
        <v>752</v>
      </c>
      <c r="C6" s="124" t="s">
        <v>753</v>
      </c>
      <c r="D6" s="99">
        <v>944</v>
      </c>
      <c r="E6" s="99" t="str">
        <f>F5</f>
        <v>24.07.2013</v>
      </c>
      <c r="F6" s="99" t="s">
        <v>754</v>
      </c>
      <c r="G6" s="99"/>
      <c r="H6" s="99"/>
      <c r="I6" s="100"/>
    </row>
    <row r="7" spans="1:9" s="93" customFormat="1" x14ac:dyDescent="0.25">
      <c r="A7" s="98">
        <v>4</v>
      </c>
      <c r="B7" s="99" t="s">
        <v>755</v>
      </c>
      <c r="C7" s="124" t="s">
        <v>756</v>
      </c>
      <c r="D7" s="99">
        <v>998</v>
      </c>
      <c r="E7" s="99" t="str">
        <f t="shared" ref="E7:E16" si="0">F6</f>
        <v>02.12.2015</v>
      </c>
      <c r="F7" s="99" t="s">
        <v>757</v>
      </c>
      <c r="G7" s="99"/>
      <c r="H7" s="99"/>
      <c r="I7" s="100"/>
    </row>
    <row r="8" spans="1:9" s="93" customFormat="1" x14ac:dyDescent="0.25">
      <c r="A8" s="98">
        <v>5</v>
      </c>
      <c r="B8" s="99" t="s">
        <v>758</v>
      </c>
      <c r="C8" s="124" t="s">
        <v>759</v>
      </c>
      <c r="D8" s="99">
        <v>550</v>
      </c>
      <c r="E8" s="99" t="str">
        <f t="shared" si="0"/>
        <v>24.02.2016</v>
      </c>
      <c r="F8" s="99" t="s">
        <v>760</v>
      </c>
      <c r="G8" s="99"/>
      <c r="H8" s="99"/>
      <c r="I8" s="101"/>
    </row>
    <row r="9" spans="1:9" s="93" customFormat="1" x14ac:dyDescent="0.25">
      <c r="A9" s="98">
        <v>6</v>
      </c>
      <c r="B9" s="99" t="s">
        <v>761</v>
      </c>
      <c r="C9" s="124" t="s">
        <v>762</v>
      </c>
      <c r="D9" s="99">
        <v>686</v>
      </c>
      <c r="E9" s="99" t="str">
        <f t="shared" si="0"/>
        <v>25.11.2016</v>
      </c>
      <c r="F9" s="99" t="s">
        <v>763</v>
      </c>
      <c r="G9" s="99"/>
      <c r="H9" s="99"/>
      <c r="I9" s="101"/>
    </row>
    <row r="10" spans="1:9" s="93" customFormat="1" x14ac:dyDescent="0.25">
      <c r="A10" s="98">
        <v>7</v>
      </c>
      <c r="B10" s="99" t="s">
        <v>764</v>
      </c>
      <c r="C10" s="124" t="s">
        <v>765</v>
      </c>
      <c r="D10" s="99">
        <v>508</v>
      </c>
      <c r="E10" s="99" t="str">
        <f t="shared" si="0"/>
        <v>03.06.2016</v>
      </c>
      <c r="F10" s="99" t="s">
        <v>766</v>
      </c>
      <c r="G10" s="99"/>
      <c r="H10" s="99"/>
      <c r="I10" s="101"/>
    </row>
    <row r="11" spans="1:9" s="93" customFormat="1" x14ac:dyDescent="0.25">
      <c r="A11" s="98">
        <v>8</v>
      </c>
      <c r="B11" s="99" t="s">
        <v>767</v>
      </c>
      <c r="C11" s="124" t="s">
        <v>768</v>
      </c>
      <c r="D11" s="99">
        <v>494</v>
      </c>
      <c r="E11" s="99" t="str">
        <f t="shared" si="0"/>
        <v>20.01.2017</v>
      </c>
      <c r="F11" s="99" t="s">
        <v>769</v>
      </c>
      <c r="G11" s="99"/>
      <c r="H11" s="99"/>
      <c r="I11" s="101"/>
    </row>
    <row r="12" spans="1:9" s="93" customFormat="1" x14ac:dyDescent="0.25">
      <c r="A12" s="98">
        <v>9</v>
      </c>
      <c r="B12" s="99" t="s">
        <v>770</v>
      </c>
      <c r="C12" s="124" t="s">
        <v>771</v>
      </c>
      <c r="D12" s="99">
        <v>850</v>
      </c>
      <c r="E12" s="99" t="s">
        <v>772</v>
      </c>
      <c r="F12" s="99" t="s">
        <v>760</v>
      </c>
      <c r="G12" s="99"/>
      <c r="H12" s="99"/>
      <c r="I12" s="101"/>
    </row>
    <row r="13" spans="1:9" s="93" customFormat="1" x14ac:dyDescent="0.25">
      <c r="A13" s="98">
        <v>10</v>
      </c>
      <c r="B13" s="99" t="s">
        <v>773</v>
      </c>
      <c r="C13" s="124" t="s">
        <v>774</v>
      </c>
      <c r="D13" s="99">
        <v>592</v>
      </c>
      <c r="E13" s="99" t="s">
        <v>152</v>
      </c>
      <c r="F13" s="99" t="s">
        <v>775</v>
      </c>
      <c r="G13" s="99"/>
      <c r="H13" s="99"/>
      <c r="I13" s="101"/>
    </row>
    <row r="14" spans="1:9" s="93" customFormat="1" x14ac:dyDescent="0.25">
      <c r="A14" s="98">
        <v>11</v>
      </c>
      <c r="B14" s="99" t="s">
        <v>776</v>
      </c>
      <c r="C14" s="124" t="s">
        <v>777</v>
      </c>
      <c r="D14" s="99">
        <v>698</v>
      </c>
      <c r="E14" s="99" t="s">
        <v>778</v>
      </c>
      <c r="F14" s="99" t="s">
        <v>779</v>
      </c>
      <c r="G14" s="99"/>
      <c r="H14" s="99"/>
      <c r="I14" s="101"/>
    </row>
    <row r="15" spans="1:9" s="93" customFormat="1" x14ac:dyDescent="0.25">
      <c r="A15" s="98">
        <v>12</v>
      </c>
      <c r="B15" s="99" t="s">
        <v>780</v>
      </c>
      <c r="C15" s="124" t="s">
        <v>781</v>
      </c>
      <c r="D15" s="99">
        <v>870</v>
      </c>
      <c r="E15" s="99" t="s">
        <v>782</v>
      </c>
      <c r="F15" s="99" t="s">
        <v>783</v>
      </c>
      <c r="G15" s="99"/>
      <c r="H15" s="99"/>
      <c r="I15" s="101"/>
    </row>
    <row r="16" spans="1:9" s="93" customFormat="1" x14ac:dyDescent="0.25">
      <c r="A16" s="98">
        <v>13</v>
      </c>
      <c r="B16" s="99" t="s">
        <v>784</v>
      </c>
      <c r="C16" s="124" t="s">
        <v>785</v>
      </c>
      <c r="D16" s="99">
        <v>455</v>
      </c>
      <c r="E16" s="99" t="str">
        <f t="shared" si="0"/>
        <v>10.12.2018</v>
      </c>
      <c r="F16" s="99" t="s">
        <v>786</v>
      </c>
      <c r="G16" s="99"/>
      <c r="H16" s="99"/>
      <c r="I16" s="101"/>
    </row>
    <row r="17" spans="1:9" s="93" customFormat="1" x14ac:dyDescent="0.25">
      <c r="A17" s="98">
        <v>14</v>
      </c>
      <c r="B17" s="99" t="s">
        <v>787</v>
      </c>
      <c r="C17" s="124" t="s">
        <v>788</v>
      </c>
      <c r="D17" s="99">
        <v>328</v>
      </c>
      <c r="E17" s="99" t="s">
        <v>786</v>
      </c>
      <c r="F17" s="99" t="s">
        <v>789</v>
      </c>
      <c r="G17" s="99"/>
      <c r="H17" s="99"/>
      <c r="I17" s="101"/>
    </row>
    <row r="18" spans="1:9" s="93" customFormat="1" x14ac:dyDescent="0.25">
      <c r="A18" s="98">
        <v>15</v>
      </c>
      <c r="B18" s="99" t="s">
        <v>790</v>
      </c>
      <c r="C18" s="124" t="s">
        <v>791</v>
      </c>
      <c r="D18" s="99">
        <v>135</v>
      </c>
      <c r="E18" s="99" t="s">
        <v>792</v>
      </c>
      <c r="F18" s="99" t="s">
        <v>793</v>
      </c>
      <c r="G18" s="99"/>
      <c r="H18" s="99"/>
      <c r="I18" s="101"/>
    </row>
    <row r="19" spans="1:9" s="93" customFormat="1" x14ac:dyDescent="0.25">
      <c r="A19" s="98">
        <v>16</v>
      </c>
      <c r="B19" s="99" t="s">
        <v>794</v>
      </c>
      <c r="C19" s="124" t="s">
        <v>795</v>
      </c>
      <c r="D19" s="99">
        <v>231</v>
      </c>
      <c r="E19" s="99" t="s">
        <v>796</v>
      </c>
      <c r="F19" s="99" t="s">
        <v>797</v>
      </c>
      <c r="G19" s="99"/>
      <c r="H19" s="99"/>
      <c r="I19" s="101"/>
    </row>
    <row r="20" spans="1:9" s="93" customFormat="1" x14ac:dyDescent="0.25">
      <c r="A20" s="98">
        <v>17</v>
      </c>
      <c r="B20" s="99" t="s">
        <v>798</v>
      </c>
      <c r="C20" s="124" t="s">
        <v>799</v>
      </c>
      <c r="D20" s="99">
        <v>44</v>
      </c>
      <c r="E20" s="99" t="s">
        <v>800</v>
      </c>
      <c r="F20" s="99" t="s">
        <v>801</v>
      </c>
      <c r="G20" s="99"/>
      <c r="H20" s="99"/>
      <c r="I20" s="101"/>
    </row>
    <row r="21" spans="1:9" s="93" customFormat="1" x14ac:dyDescent="0.25">
      <c r="A21" s="98">
        <v>18</v>
      </c>
      <c r="B21" s="99" t="s">
        <v>802</v>
      </c>
      <c r="C21" s="124" t="s">
        <v>803</v>
      </c>
      <c r="D21" s="99">
        <v>112</v>
      </c>
      <c r="E21" s="99" t="s">
        <v>804</v>
      </c>
      <c r="F21" s="99" t="s">
        <v>805</v>
      </c>
      <c r="G21" s="99"/>
      <c r="H21" s="99"/>
      <c r="I21" s="101"/>
    </row>
    <row r="22" spans="1:9" s="93" customFormat="1" x14ac:dyDescent="0.25">
      <c r="A22" s="98">
        <v>19</v>
      </c>
      <c r="B22" s="99" t="s">
        <v>806</v>
      </c>
      <c r="C22" s="124" t="s">
        <v>807</v>
      </c>
      <c r="D22" s="99">
        <v>72</v>
      </c>
      <c r="E22" s="99" t="s">
        <v>808</v>
      </c>
      <c r="F22" s="99" t="s">
        <v>779</v>
      </c>
      <c r="G22" s="99"/>
      <c r="H22" s="99"/>
      <c r="I22" s="101"/>
    </row>
    <row r="23" spans="1:9" s="93" customFormat="1" x14ac:dyDescent="0.25">
      <c r="A23" s="98">
        <v>20</v>
      </c>
      <c r="B23" s="99" t="s">
        <v>809</v>
      </c>
      <c r="C23" s="124" t="s">
        <v>810</v>
      </c>
      <c r="D23" s="99">
        <v>265</v>
      </c>
      <c r="E23" s="99" t="s">
        <v>811</v>
      </c>
      <c r="F23" s="99" t="s">
        <v>812</v>
      </c>
      <c r="G23" s="99"/>
      <c r="H23" s="99"/>
      <c r="I23" s="101"/>
    </row>
    <row r="24" spans="1:9" s="93" customFormat="1" x14ac:dyDescent="0.25">
      <c r="A24" s="98">
        <v>21</v>
      </c>
      <c r="B24" s="99" t="s">
        <v>813</v>
      </c>
      <c r="C24" s="124" t="s">
        <v>814</v>
      </c>
      <c r="D24" s="99">
        <v>70</v>
      </c>
      <c r="E24" s="99" t="s">
        <v>711</v>
      </c>
      <c r="F24" s="99" t="s">
        <v>815</v>
      </c>
      <c r="G24" s="99"/>
      <c r="H24" s="99"/>
      <c r="I24" s="101"/>
    </row>
    <row r="25" spans="1:9" s="93" customFormat="1" x14ac:dyDescent="0.25">
      <c r="A25" s="98">
        <v>22</v>
      </c>
      <c r="B25" s="99" t="s">
        <v>816</v>
      </c>
      <c r="C25" s="124" t="s">
        <v>817</v>
      </c>
      <c r="D25" s="99">
        <v>171</v>
      </c>
      <c r="E25" s="99" t="s">
        <v>818</v>
      </c>
      <c r="F25" s="99" t="s">
        <v>819</v>
      </c>
      <c r="G25" s="99"/>
      <c r="H25" s="99"/>
      <c r="I25" s="101"/>
    </row>
    <row r="26" spans="1:9" s="93" customFormat="1" x14ac:dyDescent="0.25">
      <c r="A26" s="98">
        <v>23</v>
      </c>
      <c r="B26" s="99" t="s">
        <v>820</v>
      </c>
      <c r="C26" s="124" t="s">
        <v>821</v>
      </c>
      <c r="D26" s="99">
        <v>29</v>
      </c>
      <c r="E26" s="99" t="s">
        <v>822</v>
      </c>
      <c r="F26" s="99" t="s">
        <v>823</v>
      </c>
      <c r="G26" s="99"/>
      <c r="H26" s="99"/>
      <c r="I26" s="101"/>
    </row>
    <row r="27" spans="1:9" s="104" customFormat="1" x14ac:dyDescent="0.25">
      <c r="A27" s="102"/>
      <c r="B27" s="96"/>
      <c r="C27" s="123" t="s">
        <v>824</v>
      </c>
      <c r="D27" s="96"/>
      <c r="E27" s="96"/>
      <c r="F27" s="96"/>
      <c r="G27" s="96"/>
      <c r="H27" s="96"/>
      <c r="I27" s="103"/>
    </row>
    <row r="28" spans="1:9" s="108" customFormat="1" x14ac:dyDescent="0.25">
      <c r="A28" s="105">
        <v>24</v>
      </c>
      <c r="B28" s="106" t="s">
        <v>825</v>
      </c>
      <c r="C28" s="125" t="s">
        <v>826</v>
      </c>
      <c r="D28" s="106">
        <v>484</v>
      </c>
      <c r="E28" s="106" t="s">
        <v>827</v>
      </c>
      <c r="F28" s="106" t="s">
        <v>828</v>
      </c>
      <c r="G28" s="106"/>
      <c r="H28" s="106"/>
      <c r="I28" s="107"/>
    </row>
    <row r="29" spans="1:9" s="104" customFormat="1" x14ac:dyDescent="0.25">
      <c r="A29" s="102"/>
      <c r="B29" s="96"/>
      <c r="C29" s="123" t="s">
        <v>829</v>
      </c>
      <c r="D29" s="96"/>
      <c r="E29" s="96"/>
      <c r="F29" s="96"/>
      <c r="G29" s="96"/>
      <c r="H29" s="96"/>
      <c r="I29" s="103"/>
    </row>
    <row r="30" spans="1:9" s="108" customFormat="1" x14ac:dyDescent="0.25">
      <c r="A30" s="105">
        <v>25</v>
      </c>
      <c r="B30" s="106" t="s">
        <v>830</v>
      </c>
      <c r="C30" s="125" t="s">
        <v>831</v>
      </c>
      <c r="D30" s="106">
        <v>488</v>
      </c>
      <c r="E30" s="106" t="s">
        <v>832</v>
      </c>
      <c r="F30" s="106" t="s">
        <v>833</v>
      </c>
      <c r="G30" s="106"/>
      <c r="H30" s="106"/>
      <c r="I30" s="107"/>
    </row>
    <row r="31" spans="1:9" s="108" customFormat="1" x14ac:dyDescent="0.25">
      <c r="A31" s="105">
        <v>26</v>
      </c>
      <c r="B31" s="106" t="s">
        <v>834</v>
      </c>
      <c r="C31" s="125" t="s">
        <v>835</v>
      </c>
      <c r="D31" s="106">
        <v>100</v>
      </c>
      <c r="E31" s="106" t="s">
        <v>836</v>
      </c>
      <c r="F31" s="106" t="s">
        <v>775</v>
      </c>
      <c r="G31" s="106"/>
      <c r="H31" s="106"/>
      <c r="I31" s="107"/>
    </row>
    <row r="32" spans="1:9" s="104" customFormat="1" x14ac:dyDescent="0.25">
      <c r="A32" s="102"/>
      <c r="B32" s="96"/>
      <c r="C32" s="123" t="s">
        <v>837</v>
      </c>
      <c r="D32" s="96"/>
      <c r="E32" s="96"/>
      <c r="F32" s="96"/>
      <c r="G32" s="96"/>
      <c r="H32" s="96"/>
      <c r="I32" s="103"/>
    </row>
    <row r="33" spans="1:9" s="93" customFormat="1" x14ac:dyDescent="0.25">
      <c r="A33" s="98">
        <v>27</v>
      </c>
      <c r="B33" s="99" t="s">
        <v>838</v>
      </c>
      <c r="C33" s="124" t="s">
        <v>839</v>
      </c>
      <c r="D33" s="99">
        <v>566</v>
      </c>
      <c r="E33" s="99" t="s">
        <v>503</v>
      </c>
      <c r="F33" s="99" t="s">
        <v>840</v>
      </c>
      <c r="G33" s="99"/>
      <c r="H33" s="99"/>
      <c r="I33" s="101"/>
    </row>
    <row r="34" spans="1:9" s="93" customFormat="1" x14ac:dyDescent="0.25">
      <c r="A34" s="98">
        <v>28</v>
      </c>
      <c r="B34" s="99" t="s">
        <v>841</v>
      </c>
      <c r="C34" s="124" t="s">
        <v>842</v>
      </c>
      <c r="D34" s="99">
        <v>593</v>
      </c>
      <c r="E34" s="99" t="str">
        <f>+F33</f>
        <v>21.10.2015</v>
      </c>
      <c r="F34" s="99" t="s">
        <v>843</v>
      </c>
      <c r="G34" s="99"/>
      <c r="H34" s="99"/>
      <c r="I34" s="101"/>
    </row>
    <row r="35" spans="1:9" s="93" customFormat="1" x14ac:dyDescent="0.25">
      <c r="A35" s="98">
        <v>29</v>
      </c>
      <c r="B35" s="99" t="s">
        <v>844</v>
      </c>
      <c r="C35" s="124" t="s">
        <v>845</v>
      </c>
      <c r="D35" s="99">
        <v>8</v>
      </c>
      <c r="E35" s="99" t="s">
        <v>846</v>
      </c>
      <c r="F35" s="99" t="s">
        <v>846</v>
      </c>
      <c r="G35" s="99"/>
      <c r="H35" s="99"/>
      <c r="I35" s="101"/>
    </row>
    <row r="36" spans="1:9" s="93" customFormat="1" x14ac:dyDescent="0.25">
      <c r="A36" s="98">
        <v>30</v>
      </c>
      <c r="B36" s="99" t="s">
        <v>847</v>
      </c>
      <c r="C36" s="124" t="s">
        <v>848</v>
      </c>
      <c r="D36" s="99">
        <v>132</v>
      </c>
      <c r="E36" s="99" t="s">
        <v>849</v>
      </c>
      <c r="F36" s="99" t="s">
        <v>843</v>
      </c>
      <c r="G36" s="99"/>
      <c r="H36" s="99"/>
      <c r="I36" s="101"/>
    </row>
    <row r="37" spans="1:9" s="93" customFormat="1" x14ac:dyDescent="0.25">
      <c r="A37" s="98">
        <v>31</v>
      </c>
      <c r="B37" s="99" t="s">
        <v>850</v>
      </c>
      <c r="C37" s="124" t="s">
        <v>851</v>
      </c>
      <c r="D37" s="99">
        <v>139</v>
      </c>
      <c r="E37" s="99" t="s">
        <v>852</v>
      </c>
      <c r="F37" s="99" t="s">
        <v>853</v>
      </c>
      <c r="G37" s="99"/>
      <c r="H37" s="99"/>
      <c r="I37" s="101"/>
    </row>
    <row r="38" spans="1:9" s="93" customFormat="1" x14ac:dyDescent="0.25">
      <c r="A38" s="98">
        <v>32</v>
      </c>
      <c r="B38" s="99" t="s">
        <v>854</v>
      </c>
      <c r="C38" s="124" t="s">
        <v>855</v>
      </c>
      <c r="D38" s="99">
        <v>132</v>
      </c>
      <c r="E38" s="99" t="s">
        <v>856</v>
      </c>
      <c r="F38" s="99" t="s">
        <v>843</v>
      </c>
      <c r="G38" s="99"/>
      <c r="H38" s="99"/>
      <c r="I38" s="101"/>
    </row>
    <row r="39" spans="1:9" s="93" customFormat="1" x14ac:dyDescent="0.25">
      <c r="A39" s="94"/>
      <c r="B39" s="95"/>
      <c r="C39" s="123" t="s">
        <v>857</v>
      </c>
      <c r="D39" s="95"/>
      <c r="E39" s="95"/>
      <c r="F39" s="95"/>
      <c r="G39" s="95"/>
      <c r="H39" s="95"/>
      <c r="I39" s="97"/>
    </row>
    <row r="40" spans="1:9" s="93" customFormat="1" x14ac:dyDescent="0.25">
      <c r="A40" s="98">
        <v>33</v>
      </c>
      <c r="B40" s="99" t="s">
        <v>858</v>
      </c>
      <c r="C40" s="124" t="s">
        <v>859</v>
      </c>
      <c r="D40" s="99">
        <v>510</v>
      </c>
      <c r="E40" s="99" t="s">
        <v>860</v>
      </c>
      <c r="F40" s="99" t="s">
        <v>861</v>
      </c>
      <c r="G40" s="99"/>
      <c r="H40" s="99"/>
      <c r="I40" s="101"/>
    </row>
    <row r="41" spans="1:9" s="93" customFormat="1" x14ac:dyDescent="0.25">
      <c r="A41" s="98">
        <v>34</v>
      </c>
      <c r="B41" s="99" t="s">
        <v>862</v>
      </c>
      <c r="C41" s="124" t="s">
        <v>863</v>
      </c>
      <c r="D41" s="99">
        <v>310</v>
      </c>
      <c r="E41" s="99" t="s">
        <v>864</v>
      </c>
      <c r="F41" s="99" t="s">
        <v>748</v>
      </c>
      <c r="G41" s="99"/>
      <c r="H41" s="99"/>
      <c r="I41" s="101"/>
    </row>
    <row r="42" spans="1:9" s="93" customFormat="1" x14ac:dyDescent="0.25">
      <c r="A42" s="98">
        <v>35</v>
      </c>
      <c r="B42" s="99" t="s">
        <v>865</v>
      </c>
      <c r="C42" s="124" t="s">
        <v>866</v>
      </c>
      <c r="D42" s="99">
        <v>834</v>
      </c>
      <c r="E42" s="99" t="str">
        <f>+F41</f>
        <v>02.02.2013</v>
      </c>
      <c r="F42" s="99" t="s">
        <v>867</v>
      </c>
      <c r="G42" s="99"/>
      <c r="H42" s="99"/>
      <c r="I42" s="101"/>
    </row>
    <row r="43" spans="1:9" s="93" customFormat="1" x14ac:dyDescent="0.25">
      <c r="A43" s="98">
        <v>36</v>
      </c>
      <c r="B43" s="99" t="s">
        <v>868</v>
      </c>
      <c r="C43" s="124" t="s">
        <v>869</v>
      </c>
      <c r="D43" s="99">
        <v>718</v>
      </c>
      <c r="E43" s="99" t="str">
        <f>+F42</f>
        <v>03.10.2015</v>
      </c>
      <c r="F43" s="99" t="s">
        <v>870</v>
      </c>
      <c r="G43" s="99"/>
      <c r="H43" s="99"/>
      <c r="I43" s="101"/>
    </row>
    <row r="44" spans="1:9" s="93" customFormat="1" x14ac:dyDescent="0.25">
      <c r="A44" s="98">
        <v>37</v>
      </c>
      <c r="B44" s="99" t="s">
        <v>871</v>
      </c>
      <c r="C44" s="124" t="s">
        <v>872</v>
      </c>
      <c r="D44" s="99">
        <v>56</v>
      </c>
      <c r="E44" s="99" t="s">
        <v>873</v>
      </c>
      <c r="F44" s="99" t="s">
        <v>874</v>
      </c>
      <c r="G44" s="99"/>
      <c r="H44" s="99"/>
      <c r="I44" s="101"/>
    </row>
    <row r="45" spans="1:9" s="93" customFormat="1" x14ac:dyDescent="0.25">
      <c r="A45" s="98">
        <v>38</v>
      </c>
      <c r="B45" s="99" t="s">
        <v>875</v>
      </c>
      <c r="C45" s="124" t="s">
        <v>876</v>
      </c>
      <c r="D45" s="99">
        <v>16</v>
      </c>
      <c r="E45" s="99" t="s">
        <v>877</v>
      </c>
      <c r="F45" s="99" t="s">
        <v>878</v>
      </c>
      <c r="G45" s="99"/>
      <c r="H45" s="99"/>
      <c r="I45" s="101"/>
    </row>
    <row r="46" spans="1:9" s="93" customFormat="1" x14ac:dyDescent="0.25">
      <c r="A46" s="98">
        <v>39</v>
      </c>
      <c r="B46" s="99" t="s">
        <v>879</v>
      </c>
      <c r="C46" s="124" t="s">
        <v>880</v>
      </c>
      <c r="D46" s="99">
        <v>32</v>
      </c>
      <c r="E46" s="99" t="s">
        <v>881</v>
      </c>
      <c r="F46" s="99" t="s">
        <v>882</v>
      </c>
      <c r="G46" s="99"/>
      <c r="H46" s="99"/>
      <c r="I46" s="101"/>
    </row>
    <row r="47" spans="1:9" s="93" customFormat="1" x14ac:dyDescent="0.25">
      <c r="A47" s="98">
        <v>40</v>
      </c>
      <c r="B47" s="99" t="s">
        <v>883</v>
      </c>
      <c r="C47" s="124" t="s">
        <v>884</v>
      </c>
      <c r="D47" s="99">
        <v>152</v>
      </c>
      <c r="E47" s="99" t="s">
        <v>885</v>
      </c>
      <c r="F47" s="99" t="s">
        <v>886</v>
      </c>
      <c r="G47" s="99"/>
      <c r="H47" s="99"/>
      <c r="I47" s="101"/>
    </row>
    <row r="48" spans="1:9" s="93" customFormat="1" x14ac:dyDescent="0.25">
      <c r="A48" s="102"/>
      <c r="B48" s="96"/>
      <c r="C48" s="123" t="s">
        <v>887</v>
      </c>
      <c r="D48" s="96"/>
      <c r="E48" s="96"/>
      <c r="F48" s="96"/>
      <c r="G48" s="95"/>
      <c r="H48" s="95"/>
      <c r="I48" s="97"/>
    </row>
    <row r="49" spans="1:9" s="93" customFormat="1" x14ac:dyDescent="0.25">
      <c r="A49" s="98">
        <v>41</v>
      </c>
      <c r="B49" s="99" t="s">
        <v>888</v>
      </c>
      <c r="C49" s="124" t="s">
        <v>889</v>
      </c>
      <c r="D49" s="99">
        <v>12</v>
      </c>
      <c r="E49" s="99" t="s">
        <v>890</v>
      </c>
      <c r="F49" s="99" t="s">
        <v>891</v>
      </c>
      <c r="G49" s="99"/>
      <c r="H49" s="99"/>
      <c r="I49" s="101"/>
    </row>
    <row r="50" spans="1:9" s="93" customFormat="1" x14ac:dyDescent="0.25">
      <c r="A50" s="98">
        <v>42</v>
      </c>
      <c r="B50" s="99" t="s">
        <v>892</v>
      </c>
      <c r="C50" s="124" t="s">
        <v>893</v>
      </c>
      <c r="D50" s="99">
        <v>920</v>
      </c>
      <c r="E50" s="99" t="s">
        <v>894</v>
      </c>
      <c r="F50" s="99" t="s">
        <v>895</v>
      </c>
      <c r="G50" s="99"/>
      <c r="H50" s="99"/>
      <c r="I50" s="101"/>
    </row>
    <row r="51" spans="1:9" s="93" customFormat="1" x14ac:dyDescent="0.25">
      <c r="A51" s="98">
        <v>43</v>
      </c>
      <c r="B51" s="99" t="s">
        <v>896</v>
      </c>
      <c r="C51" s="124" t="s">
        <v>897</v>
      </c>
      <c r="D51" s="99">
        <v>1042</v>
      </c>
      <c r="E51" s="99" t="str">
        <f>+F50</f>
        <v>08.03.2014</v>
      </c>
      <c r="F51" s="99" t="s">
        <v>898</v>
      </c>
      <c r="G51" s="99"/>
      <c r="H51" s="99"/>
      <c r="I51" s="101"/>
    </row>
    <row r="52" spans="1:9" s="93" customFormat="1" x14ac:dyDescent="0.25">
      <c r="A52" s="98">
        <v>44</v>
      </c>
      <c r="B52" s="99" t="s">
        <v>899</v>
      </c>
      <c r="C52" s="124" t="s">
        <v>900</v>
      </c>
      <c r="D52" s="99">
        <v>546</v>
      </c>
      <c r="E52" s="99" t="str">
        <f>+F51</f>
        <v>16.11.2015</v>
      </c>
      <c r="F52" s="99" t="s">
        <v>901</v>
      </c>
      <c r="G52" s="99"/>
      <c r="H52" s="99"/>
      <c r="I52" s="101"/>
    </row>
    <row r="53" spans="1:9" s="93" customFormat="1" x14ac:dyDescent="0.25">
      <c r="A53" s="98">
        <v>45</v>
      </c>
      <c r="B53" s="99" t="s">
        <v>902</v>
      </c>
      <c r="C53" s="124" t="s">
        <v>903</v>
      </c>
      <c r="D53" s="99">
        <v>77</v>
      </c>
      <c r="E53" s="99" t="s">
        <v>904</v>
      </c>
      <c r="F53" s="99" t="s">
        <v>905</v>
      </c>
      <c r="G53" s="99"/>
      <c r="H53" s="99"/>
      <c r="I53" s="101"/>
    </row>
    <row r="54" spans="1:9" s="93" customFormat="1" x14ac:dyDescent="0.25">
      <c r="A54" s="98">
        <v>46</v>
      </c>
      <c r="B54" s="99" t="s">
        <v>902</v>
      </c>
      <c r="C54" s="124" t="s">
        <v>906</v>
      </c>
      <c r="D54" s="99">
        <v>118</v>
      </c>
      <c r="E54" s="99" t="s">
        <v>907</v>
      </c>
      <c r="F54" s="99" t="s">
        <v>843</v>
      </c>
      <c r="G54" s="99"/>
      <c r="H54" s="99"/>
      <c r="I54" s="101"/>
    </row>
    <row r="55" spans="1:9" s="93" customFormat="1" x14ac:dyDescent="0.25">
      <c r="A55" s="94"/>
      <c r="B55" s="95"/>
      <c r="C55" s="123" t="s">
        <v>908</v>
      </c>
      <c r="D55" s="95"/>
      <c r="E55" s="95"/>
      <c r="F55" s="95"/>
      <c r="G55" s="95"/>
      <c r="H55" s="95"/>
      <c r="I55" s="97"/>
    </row>
    <row r="56" spans="1:9" s="93" customFormat="1" x14ac:dyDescent="0.25">
      <c r="A56" s="98">
        <v>47</v>
      </c>
      <c r="B56" s="99" t="s">
        <v>909</v>
      </c>
      <c r="C56" s="124" t="s">
        <v>910</v>
      </c>
      <c r="D56" s="99">
        <v>850</v>
      </c>
      <c r="E56" s="99" t="s">
        <v>911</v>
      </c>
      <c r="F56" s="99" t="s">
        <v>912</v>
      </c>
      <c r="G56" s="99"/>
      <c r="H56" s="99"/>
      <c r="I56" s="101"/>
    </row>
    <row r="57" spans="1:9" s="93" customFormat="1" x14ac:dyDescent="0.25">
      <c r="A57" s="98">
        <v>48</v>
      </c>
      <c r="B57" s="99" t="s">
        <v>913</v>
      </c>
      <c r="C57" s="124" t="s">
        <v>914</v>
      </c>
      <c r="D57" s="99">
        <v>1011</v>
      </c>
      <c r="E57" s="99" t="str">
        <f>+F56</f>
        <v>31.03.2012</v>
      </c>
      <c r="F57" s="99" t="s">
        <v>915</v>
      </c>
      <c r="G57" s="99"/>
      <c r="H57" s="99"/>
      <c r="I57" s="101"/>
    </row>
    <row r="58" spans="1:9" s="93" customFormat="1" x14ac:dyDescent="0.25">
      <c r="A58" s="98">
        <v>49</v>
      </c>
      <c r="B58" s="99" t="s">
        <v>916</v>
      </c>
      <c r="C58" s="124" t="s">
        <v>917</v>
      </c>
      <c r="D58" s="99">
        <v>794</v>
      </c>
      <c r="E58" s="99" t="str">
        <f>+F57</f>
        <v>23.12.2013</v>
      </c>
      <c r="F58" s="99" t="s">
        <v>918</v>
      </c>
      <c r="G58" s="99"/>
      <c r="H58" s="99"/>
      <c r="I58" s="101"/>
    </row>
    <row r="59" spans="1:9" s="93" customFormat="1" x14ac:dyDescent="0.25">
      <c r="A59" s="98">
        <v>50</v>
      </c>
      <c r="B59" s="99" t="s">
        <v>919</v>
      </c>
      <c r="C59" s="124" t="s">
        <v>920</v>
      </c>
      <c r="D59" s="99">
        <v>966</v>
      </c>
      <c r="E59" s="99" t="str">
        <f>+F58</f>
        <v>27.06.2014</v>
      </c>
      <c r="F59" s="99" t="s">
        <v>921</v>
      </c>
      <c r="G59" s="99"/>
      <c r="H59" s="99"/>
      <c r="I59" s="101"/>
    </row>
    <row r="60" spans="1:9" s="93" customFormat="1" x14ac:dyDescent="0.25">
      <c r="A60" s="98">
        <v>51</v>
      </c>
      <c r="B60" s="99" t="s">
        <v>922</v>
      </c>
      <c r="C60" s="124" t="s">
        <v>923</v>
      </c>
      <c r="D60" s="99">
        <v>794</v>
      </c>
      <c r="E60" s="99" t="str">
        <f>+F59</f>
        <v>14.03.2015</v>
      </c>
      <c r="F60" s="99" t="s">
        <v>145</v>
      </c>
      <c r="G60" s="99"/>
      <c r="H60" s="99"/>
      <c r="I60" s="101"/>
    </row>
    <row r="61" spans="1:9" s="93" customFormat="1" x14ac:dyDescent="0.25">
      <c r="A61" s="98">
        <v>52</v>
      </c>
      <c r="B61" s="99" t="s">
        <v>924</v>
      </c>
      <c r="C61" s="124" t="s">
        <v>925</v>
      </c>
      <c r="D61" s="99">
        <v>109</v>
      </c>
      <c r="E61" s="99" t="s">
        <v>926</v>
      </c>
      <c r="F61" s="99" t="s">
        <v>927</v>
      </c>
      <c r="G61" s="99"/>
      <c r="H61" s="99"/>
      <c r="I61" s="101"/>
    </row>
    <row r="62" spans="1:9" s="93" customFormat="1" x14ac:dyDescent="0.25">
      <c r="A62" s="98">
        <v>53</v>
      </c>
      <c r="B62" s="99" t="s">
        <v>928</v>
      </c>
      <c r="C62" s="124" t="s">
        <v>929</v>
      </c>
      <c r="D62" s="99">
        <v>20</v>
      </c>
      <c r="E62" s="99" t="s">
        <v>930</v>
      </c>
      <c r="F62" s="99" t="s">
        <v>931</v>
      </c>
      <c r="G62" s="99"/>
      <c r="H62" s="99"/>
      <c r="I62" s="101"/>
    </row>
    <row r="63" spans="1:9" s="93" customFormat="1" x14ac:dyDescent="0.25">
      <c r="A63" s="94"/>
      <c r="B63" s="95"/>
      <c r="C63" s="123" t="s">
        <v>932</v>
      </c>
      <c r="D63" s="95"/>
      <c r="E63" s="95"/>
      <c r="F63" s="95"/>
      <c r="G63" s="95"/>
      <c r="H63" s="95"/>
      <c r="I63" s="97"/>
    </row>
    <row r="64" spans="1:9" s="93" customFormat="1" x14ac:dyDescent="0.25">
      <c r="A64" s="98">
        <v>54</v>
      </c>
      <c r="B64" s="99" t="s">
        <v>933</v>
      </c>
      <c r="C64" s="124" t="s">
        <v>934</v>
      </c>
      <c r="D64" s="99">
        <v>918</v>
      </c>
      <c r="E64" s="99" t="s">
        <v>935</v>
      </c>
      <c r="F64" s="99" t="s">
        <v>936</v>
      </c>
      <c r="G64" s="99"/>
      <c r="H64" s="99"/>
      <c r="I64" s="101"/>
    </row>
    <row r="65" spans="1:9" s="93" customFormat="1" x14ac:dyDescent="0.25">
      <c r="A65" s="98">
        <v>55</v>
      </c>
      <c r="B65" s="99" t="s">
        <v>937</v>
      </c>
      <c r="C65" s="124" t="s">
        <v>934</v>
      </c>
      <c r="D65" s="99">
        <v>1032</v>
      </c>
      <c r="E65" s="99" t="str">
        <f>+F64</f>
        <v>16.11.2013</v>
      </c>
      <c r="F65" s="99" t="s">
        <v>938</v>
      </c>
      <c r="G65" s="99"/>
      <c r="H65" s="99"/>
      <c r="I65" s="101"/>
    </row>
    <row r="66" spans="1:9" s="93" customFormat="1" x14ac:dyDescent="0.25">
      <c r="A66" s="98">
        <v>56</v>
      </c>
      <c r="B66" s="99" t="s">
        <v>939</v>
      </c>
      <c r="C66" s="124" t="s">
        <v>934</v>
      </c>
      <c r="D66" s="99">
        <v>408</v>
      </c>
      <c r="E66" s="99" t="str">
        <f>+F65</f>
        <v>24.09.2016</v>
      </c>
      <c r="F66" s="99" t="s">
        <v>940</v>
      </c>
      <c r="G66" s="99"/>
      <c r="H66" s="99"/>
      <c r="I66" s="101"/>
    </row>
    <row r="67" spans="1:9" s="93" customFormat="1" x14ac:dyDescent="0.25">
      <c r="A67" s="98">
        <v>57</v>
      </c>
      <c r="B67" s="99" t="s">
        <v>941</v>
      </c>
      <c r="C67" s="124" t="s">
        <v>934</v>
      </c>
      <c r="D67" s="99">
        <v>155</v>
      </c>
      <c r="E67" s="99" t="str">
        <f>+F66</f>
        <v>22.11.2018</v>
      </c>
      <c r="F67" s="99" t="s">
        <v>843</v>
      </c>
      <c r="G67" s="99"/>
      <c r="H67" s="99"/>
      <c r="I67" s="101"/>
    </row>
    <row r="68" spans="1:9" s="93" customFormat="1" x14ac:dyDescent="0.25">
      <c r="A68" s="94"/>
      <c r="B68" s="95"/>
      <c r="C68" s="123" t="s">
        <v>942</v>
      </c>
      <c r="D68" s="95"/>
      <c r="E68" s="95"/>
      <c r="F68" s="95"/>
      <c r="G68" s="95"/>
      <c r="H68" s="95"/>
      <c r="I68" s="97"/>
    </row>
    <row r="69" spans="1:9" s="108" customFormat="1" x14ac:dyDescent="0.25">
      <c r="A69" s="105">
        <v>58</v>
      </c>
      <c r="B69" s="106" t="s">
        <v>943</v>
      </c>
      <c r="C69" s="125" t="s">
        <v>944</v>
      </c>
      <c r="D69" s="106">
        <v>106</v>
      </c>
      <c r="E69" s="106" t="s">
        <v>945</v>
      </c>
      <c r="F69" s="106" t="s">
        <v>946</v>
      </c>
      <c r="G69" s="106"/>
      <c r="H69" s="106"/>
      <c r="I69" s="107"/>
    </row>
    <row r="70" spans="1:9" s="108" customFormat="1" x14ac:dyDescent="0.25">
      <c r="A70" s="105">
        <v>59</v>
      </c>
      <c r="B70" s="106" t="s">
        <v>943</v>
      </c>
      <c r="C70" s="125" t="s">
        <v>947</v>
      </c>
      <c r="D70" s="106">
        <v>678</v>
      </c>
      <c r="E70" s="106" t="s">
        <v>948</v>
      </c>
      <c r="F70" s="106" t="s">
        <v>949</v>
      </c>
      <c r="G70" s="106"/>
      <c r="H70" s="106"/>
      <c r="I70" s="107"/>
    </row>
    <row r="71" spans="1:9" s="108" customFormat="1" x14ac:dyDescent="0.25">
      <c r="A71" s="105">
        <v>60</v>
      </c>
      <c r="B71" s="106" t="s">
        <v>943</v>
      </c>
      <c r="C71" s="125" t="s">
        <v>950</v>
      </c>
      <c r="D71" s="106">
        <v>982</v>
      </c>
      <c r="E71" s="106" t="s">
        <v>951</v>
      </c>
      <c r="F71" s="106" t="s">
        <v>927</v>
      </c>
      <c r="G71" s="106"/>
      <c r="H71" s="106"/>
      <c r="I71" s="107"/>
    </row>
    <row r="72" spans="1:9" s="93" customFormat="1" x14ac:dyDescent="0.25">
      <c r="A72" s="94"/>
      <c r="B72" s="95"/>
      <c r="C72" s="123" t="s">
        <v>952</v>
      </c>
      <c r="D72" s="95"/>
      <c r="E72" s="95"/>
      <c r="F72" s="95"/>
      <c r="G72" s="95"/>
      <c r="H72" s="95"/>
      <c r="I72" s="97"/>
    </row>
    <row r="73" spans="1:9" s="108" customFormat="1" x14ac:dyDescent="0.25">
      <c r="A73" s="105">
        <v>61</v>
      </c>
      <c r="B73" s="106" t="s">
        <v>953</v>
      </c>
      <c r="C73" s="125" t="s">
        <v>954</v>
      </c>
      <c r="D73" s="106">
        <v>900</v>
      </c>
      <c r="E73" s="106" t="s">
        <v>955</v>
      </c>
      <c r="F73" s="106" t="s">
        <v>956</v>
      </c>
      <c r="G73" s="106"/>
      <c r="H73" s="106"/>
      <c r="I73" s="107"/>
    </row>
    <row r="74" spans="1:9" s="108" customFormat="1" x14ac:dyDescent="0.25">
      <c r="A74" s="105">
        <v>62</v>
      </c>
      <c r="B74" s="106" t="s">
        <v>957</v>
      </c>
      <c r="C74" s="125" t="s">
        <v>958</v>
      </c>
      <c r="D74" s="106">
        <v>884</v>
      </c>
      <c r="E74" s="106" t="str">
        <f>+F73</f>
        <v>14.05.2012</v>
      </c>
      <c r="F74" s="106" t="s">
        <v>959</v>
      </c>
      <c r="G74" s="106"/>
      <c r="H74" s="106"/>
      <c r="I74" s="107"/>
    </row>
    <row r="75" spans="1:9" s="108" customFormat="1" x14ac:dyDescent="0.25">
      <c r="A75" s="105">
        <v>63</v>
      </c>
      <c r="B75" s="106" t="s">
        <v>960</v>
      </c>
      <c r="C75" s="125" t="s">
        <v>961</v>
      </c>
      <c r="D75" s="106">
        <v>260</v>
      </c>
      <c r="E75" s="106" t="s">
        <v>962</v>
      </c>
      <c r="F75" s="106" t="s">
        <v>963</v>
      </c>
      <c r="G75" s="106"/>
      <c r="H75" s="106"/>
      <c r="I75" s="107"/>
    </row>
    <row r="76" spans="1:9" s="93" customFormat="1" x14ac:dyDescent="0.25">
      <c r="A76" s="94"/>
      <c r="B76" s="95"/>
      <c r="C76" s="123" t="s">
        <v>964</v>
      </c>
      <c r="D76" s="95"/>
      <c r="E76" s="95"/>
      <c r="F76" s="95"/>
      <c r="G76" s="95"/>
      <c r="H76" s="95"/>
      <c r="I76" s="97"/>
    </row>
    <row r="77" spans="1:9" s="93" customFormat="1" x14ac:dyDescent="0.25">
      <c r="A77" s="98">
        <v>64</v>
      </c>
      <c r="B77" s="99" t="s">
        <v>965</v>
      </c>
      <c r="C77" s="124" t="s">
        <v>966</v>
      </c>
      <c r="D77" s="99">
        <v>614</v>
      </c>
      <c r="E77" s="99" t="s">
        <v>967</v>
      </c>
      <c r="F77" s="99" t="s">
        <v>968</v>
      </c>
      <c r="G77" s="99"/>
      <c r="H77" s="99"/>
      <c r="I77" s="101"/>
    </row>
    <row r="78" spans="1:9" s="93" customFormat="1" x14ac:dyDescent="0.25">
      <c r="A78" s="98">
        <v>65</v>
      </c>
      <c r="B78" s="99" t="s">
        <v>969</v>
      </c>
      <c r="C78" s="124" t="s">
        <v>970</v>
      </c>
      <c r="D78" s="99">
        <v>902</v>
      </c>
      <c r="E78" s="99" t="s">
        <v>968</v>
      </c>
      <c r="F78" s="99" t="s">
        <v>971</v>
      </c>
      <c r="G78" s="99"/>
      <c r="H78" s="99"/>
      <c r="I78" s="101"/>
    </row>
    <row r="79" spans="1:9" s="93" customFormat="1" x14ac:dyDescent="0.25">
      <c r="A79" s="98">
        <v>66</v>
      </c>
      <c r="B79" s="99" t="s">
        <v>972</v>
      </c>
      <c r="C79" s="124" t="s">
        <v>973</v>
      </c>
      <c r="D79" s="99">
        <v>392</v>
      </c>
      <c r="E79" s="99" t="s">
        <v>971</v>
      </c>
      <c r="F79" s="99" t="s">
        <v>867</v>
      </c>
      <c r="G79" s="99"/>
      <c r="H79" s="99"/>
      <c r="I79" s="101"/>
    </row>
    <row r="80" spans="1:9" s="93" customFormat="1" x14ac:dyDescent="0.25">
      <c r="A80" s="98">
        <v>67</v>
      </c>
      <c r="B80" s="99" t="s">
        <v>974</v>
      </c>
      <c r="C80" s="124" t="s">
        <v>975</v>
      </c>
      <c r="D80" s="99">
        <v>46</v>
      </c>
      <c r="E80" s="99" t="s">
        <v>187</v>
      </c>
      <c r="F80" s="99" t="s">
        <v>976</v>
      </c>
      <c r="G80" s="99"/>
      <c r="H80" s="99"/>
      <c r="I80" s="101"/>
    </row>
    <row r="81" spans="1:9" s="93" customFormat="1" x14ac:dyDescent="0.25">
      <c r="A81" s="94"/>
      <c r="B81" s="95"/>
      <c r="C81" s="123" t="s">
        <v>977</v>
      </c>
      <c r="D81" s="95"/>
      <c r="E81" s="95"/>
      <c r="F81" s="95"/>
      <c r="G81" s="95"/>
      <c r="H81" s="95"/>
      <c r="I81" s="97"/>
    </row>
    <row r="82" spans="1:9" s="93" customFormat="1" x14ac:dyDescent="0.25">
      <c r="A82" s="98">
        <v>68</v>
      </c>
      <c r="B82" s="99" t="s">
        <v>978</v>
      </c>
      <c r="C82" s="124" t="s">
        <v>979</v>
      </c>
      <c r="D82" s="99">
        <v>568</v>
      </c>
      <c r="E82" s="99" t="s">
        <v>980</v>
      </c>
      <c r="F82" s="99" t="s">
        <v>981</v>
      </c>
      <c r="G82" s="99"/>
      <c r="H82" s="99"/>
      <c r="I82" s="101"/>
    </row>
    <row r="83" spans="1:9" s="93" customFormat="1" x14ac:dyDescent="0.25">
      <c r="A83" s="98">
        <v>69</v>
      </c>
      <c r="B83" s="99" t="s">
        <v>982</v>
      </c>
      <c r="C83" s="124" t="s">
        <v>983</v>
      </c>
      <c r="D83" s="99">
        <v>972</v>
      </c>
      <c r="E83" s="99" t="str">
        <f>+F82</f>
        <v>29.10.2014</v>
      </c>
      <c r="F83" s="99" t="s">
        <v>984</v>
      </c>
      <c r="G83" s="99"/>
      <c r="H83" s="99"/>
      <c r="I83" s="101"/>
    </row>
    <row r="84" spans="1:9" s="93" customFormat="1" x14ac:dyDescent="0.25">
      <c r="A84" s="98">
        <v>70</v>
      </c>
      <c r="B84" s="99" t="s">
        <v>985</v>
      </c>
      <c r="C84" s="124" t="s">
        <v>986</v>
      </c>
      <c r="D84" s="99">
        <v>56</v>
      </c>
      <c r="E84" s="99" t="s">
        <v>987</v>
      </c>
      <c r="F84" s="99" t="s">
        <v>988</v>
      </c>
      <c r="G84" s="99"/>
      <c r="H84" s="99"/>
      <c r="I84" s="101"/>
    </row>
    <row r="85" spans="1:9" s="93" customFormat="1" x14ac:dyDescent="0.25">
      <c r="A85" s="98">
        <v>71</v>
      </c>
      <c r="B85" s="99" t="s">
        <v>989</v>
      </c>
      <c r="C85" s="124" t="s">
        <v>990</v>
      </c>
      <c r="D85" s="99">
        <v>64</v>
      </c>
      <c r="E85" s="99" t="s">
        <v>991</v>
      </c>
      <c r="F85" s="99" t="s">
        <v>992</v>
      </c>
      <c r="G85" s="99"/>
      <c r="H85" s="99"/>
      <c r="I85" s="101"/>
    </row>
    <row r="86" spans="1:9" s="93" customFormat="1" ht="30" x14ac:dyDescent="0.25">
      <c r="A86" s="98">
        <v>72</v>
      </c>
      <c r="B86" s="99" t="s">
        <v>993</v>
      </c>
      <c r="C86" s="124" t="s">
        <v>994</v>
      </c>
      <c r="D86" s="99">
        <v>58</v>
      </c>
      <c r="E86" s="99" t="s">
        <v>160</v>
      </c>
      <c r="F86" s="99" t="s">
        <v>995</v>
      </c>
      <c r="G86" s="99"/>
      <c r="H86" s="99"/>
      <c r="I86" s="101"/>
    </row>
    <row r="87" spans="1:9" s="93" customFormat="1" x14ac:dyDescent="0.25">
      <c r="A87" s="98">
        <v>73</v>
      </c>
      <c r="B87" s="99" t="s">
        <v>996</v>
      </c>
      <c r="C87" s="124" t="s">
        <v>997</v>
      </c>
      <c r="D87" s="99">
        <v>86</v>
      </c>
      <c r="E87" s="99" t="s">
        <v>118</v>
      </c>
      <c r="F87" s="99" t="s">
        <v>998</v>
      </c>
      <c r="G87" s="99"/>
      <c r="H87" s="99"/>
      <c r="I87" s="101"/>
    </row>
    <row r="88" spans="1:9" s="93" customFormat="1" x14ac:dyDescent="0.25">
      <c r="A88" s="94"/>
      <c r="B88" s="95"/>
      <c r="C88" s="123" t="s">
        <v>999</v>
      </c>
      <c r="D88" s="95"/>
      <c r="E88" s="95"/>
      <c r="F88" s="95"/>
      <c r="G88" s="95"/>
      <c r="H88" s="95"/>
      <c r="I88" s="97"/>
    </row>
    <row r="89" spans="1:9" s="93" customFormat="1" x14ac:dyDescent="0.25">
      <c r="A89" s="98">
        <v>74</v>
      </c>
      <c r="B89" s="99" t="s">
        <v>1000</v>
      </c>
      <c r="C89" s="124" t="s">
        <v>1001</v>
      </c>
      <c r="D89" s="99">
        <v>772</v>
      </c>
      <c r="E89" s="99" t="s">
        <v>1002</v>
      </c>
      <c r="F89" s="99" t="s">
        <v>1003</v>
      </c>
      <c r="G89" s="99"/>
      <c r="H89" s="99"/>
      <c r="I89" s="101"/>
    </row>
    <row r="90" spans="1:9" s="93" customFormat="1" x14ac:dyDescent="0.25">
      <c r="A90" s="98">
        <v>75</v>
      </c>
      <c r="B90" s="99" t="s">
        <v>1004</v>
      </c>
      <c r="C90" s="124" t="s">
        <v>1005</v>
      </c>
      <c r="D90" s="99">
        <v>754</v>
      </c>
      <c r="E90" s="99" t="str">
        <f>+F89</f>
        <v>08.04.2014</v>
      </c>
      <c r="F90" s="99" t="s">
        <v>1006</v>
      </c>
      <c r="G90" s="99"/>
      <c r="H90" s="99"/>
      <c r="I90" s="101"/>
    </row>
    <row r="91" spans="1:9" s="93" customFormat="1" x14ac:dyDescent="0.25">
      <c r="A91" s="98">
        <v>76</v>
      </c>
      <c r="B91" s="99" t="s">
        <v>1007</v>
      </c>
      <c r="C91" s="124" t="s">
        <v>1008</v>
      </c>
      <c r="D91" s="99">
        <v>27</v>
      </c>
      <c r="E91" s="99" t="s">
        <v>1009</v>
      </c>
      <c r="F91" s="99" t="s">
        <v>843</v>
      </c>
      <c r="G91" s="99"/>
      <c r="H91" s="99"/>
      <c r="I91" s="101"/>
    </row>
    <row r="92" spans="1:9" s="93" customFormat="1" ht="30" x14ac:dyDescent="0.25">
      <c r="A92" s="98">
        <v>77</v>
      </c>
      <c r="B92" s="99" t="s">
        <v>1010</v>
      </c>
      <c r="C92" s="124" t="s">
        <v>1011</v>
      </c>
      <c r="D92" s="99">
        <v>48</v>
      </c>
      <c r="E92" s="99" t="s">
        <v>1012</v>
      </c>
      <c r="F92" s="99" t="s">
        <v>1013</v>
      </c>
      <c r="G92" s="99"/>
      <c r="H92" s="99"/>
      <c r="I92" s="101"/>
    </row>
    <row r="93" spans="1:9" s="93" customFormat="1" x14ac:dyDescent="0.25">
      <c r="A93" s="98">
        <v>78</v>
      </c>
      <c r="B93" s="99" t="s">
        <v>1014</v>
      </c>
      <c r="C93" s="124" t="s">
        <v>1015</v>
      </c>
      <c r="D93" s="99">
        <v>74</v>
      </c>
      <c r="E93" s="99" t="s">
        <v>1016</v>
      </c>
      <c r="F93" s="99" t="s">
        <v>1017</v>
      </c>
      <c r="G93" s="99"/>
      <c r="H93" s="99"/>
      <c r="I93" s="101"/>
    </row>
    <row r="94" spans="1:9" s="93" customFormat="1" ht="30" x14ac:dyDescent="0.25">
      <c r="A94" s="98">
        <v>79</v>
      </c>
      <c r="B94" s="99" t="s">
        <v>1014</v>
      </c>
      <c r="C94" s="124" t="s">
        <v>1018</v>
      </c>
      <c r="D94" s="99">
        <v>500</v>
      </c>
      <c r="E94" s="99" t="s">
        <v>980</v>
      </c>
      <c r="F94" s="99" t="s">
        <v>1019</v>
      </c>
      <c r="G94" s="99"/>
      <c r="H94" s="99"/>
      <c r="I94" s="101"/>
    </row>
    <row r="95" spans="1:9" s="93" customFormat="1" x14ac:dyDescent="0.25">
      <c r="A95" s="98">
        <v>80</v>
      </c>
      <c r="B95" s="99" t="s">
        <v>1010</v>
      </c>
      <c r="C95" s="124" t="s">
        <v>1020</v>
      </c>
      <c r="D95" s="99">
        <v>496</v>
      </c>
      <c r="E95" s="99" t="s">
        <v>198</v>
      </c>
      <c r="F95" s="99" t="s">
        <v>1021</v>
      </c>
      <c r="G95" s="99"/>
      <c r="H95" s="99"/>
      <c r="I95" s="101"/>
    </row>
    <row r="96" spans="1:9" s="93" customFormat="1" x14ac:dyDescent="0.25">
      <c r="A96" s="102"/>
      <c r="B96" s="96"/>
      <c r="C96" s="123" t="s">
        <v>1022</v>
      </c>
      <c r="D96" s="96"/>
      <c r="E96" s="96"/>
      <c r="F96" s="96"/>
      <c r="G96" s="95"/>
      <c r="H96" s="95"/>
      <c r="I96" s="97"/>
    </row>
    <row r="97" spans="1:9" s="93" customFormat="1" x14ac:dyDescent="0.25">
      <c r="A97" s="98">
        <v>81</v>
      </c>
      <c r="B97" s="99" t="s">
        <v>1023</v>
      </c>
      <c r="C97" s="124" t="s">
        <v>1024</v>
      </c>
      <c r="D97" s="99">
        <v>896</v>
      </c>
      <c r="E97" s="99" t="s">
        <v>1025</v>
      </c>
      <c r="F97" s="99" t="s">
        <v>1026</v>
      </c>
      <c r="G97" s="99"/>
      <c r="H97" s="99"/>
      <c r="I97" s="101"/>
    </row>
    <row r="98" spans="1:9" s="93" customFormat="1" x14ac:dyDescent="0.25">
      <c r="A98" s="98">
        <v>82</v>
      </c>
      <c r="B98" s="99" t="s">
        <v>1027</v>
      </c>
      <c r="C98" s="124" t="s">
        <v>1028</v>
      </c>
      <c r="D98" s="99">
        <v>738</v>
      </c>
      <c r="E98" s="99" t="str">
        <f>+F97</f>
        <v>24.11.2011</v>
      </c>
      <c r="F98" s="99" t="s">
        <v>1029</v>
      </c>
      <c r="G98" s="99"/>
      <c r="H98" s="99"/>
      <c r="I98" s="101"/>
    </row>
    <row r="99" spans="1:9" s="93" customFormat="1" x14ac:dyDescent="0.25">
      <c r="A99" s="98">
        <v>83</v>
      </c>
      <c r="B99" s="99" t="s">
        <v>1030</v>
      </c>
      <c r="C99" s="124" t="s">
        <v>1031</v>
      </c>
      <c r="D99" s="99">
        <v>900</v>
      </c>
      <c r="E99" s="99" t="str">
        <f>+F98</f>
        <v>17.03.2012</v>
      </c>
      <c r="F99" s="99" t="s">
        <v>1032</v>
      </c>
      <c r="G99" s="99"/>
      <c r="H99" s="99"/>
      <c r="I99" s="101"/>
    </row>
    <row r="100" spans="1:9" s="93" customFormat="1" x14ac:dyDescent="0.25">
      <c r="A100" s="98">
        <v>84</v>
      </c>
      <c r="B100" s="99" t="s">
        <v>1033</v>
      </c>
      <c r="C100" s="124" t="s">
        <v>1034</v>
      </c>
      <c r="D100" s="99">
        <v>1002</v>
      </c>
      <c r="E100" s="99" t="str">
        <f>+F99</f>
        <v>27.11.2013</v>
      </c>
      <c r="F100" s="99" t="s">
        <v>861</v>
      </c>
      <c r="G100" s="99"/>
      <c r="H100" s="99"/>
      <c r="I100" s="101"/>
    </row>
    <row r="101" spans="1:9" s="93" customFormat="1" x14ac:dyDescent="0.25">
      <c r="A101" s="98">
        <v>85</v>
      </c>
      <c r="B101" s="99" t="s">
        <v>1035</v>
      </c>
      <c r="C101" s="124" t="s">
        <v>1036</v>
      </c>
      <c r="D101" s="99">
        <v>1006</v>
      </c>
      <c r="E101" s="99" t="str">
        <f>+F100</f>
        <v>11.04.2014</v>
      </c>
      <c r="F101" s="99" t="s">
        <v>1037</v>
      </c>
      <c r="G101" s="99"/>
      <c r="H101" s="99"/>
      <c r="I101" s="101"/>
    </row>
    <row r="102" spans="1:9" s="93" customFormat="1" x14ac:dyDescent="0.25">
      <c r="A102" s="102"/>
      <c r="B102" s="96"/>
      <c r="C102" s="123" t="s">
        <v>1038</v>
      </c>
      <c r="D102" s="96"/>
      <c r="E102" s="96"/>
      <c r="F102" s="96"/>
      <c r="G102" s="95"/>
      <c r="H102" s="95"/>
      <c r="I102" s="97"/>
    </row>
    <row r="103" spans="1:9" s="93" customFormat="1" x14ac:dyDescent="0.25">
      <c r="A103" s="98">
        <v>86</v>
      </c>
      <c r="B103" s="99" t="s">
        <v>1039</v>
      </c>
      <c r="C103" s="124" t="s">
        <v>1040</v>
      </c>
      <c r="D103" s="99">
        <v>986</v>
      </c>
      <c r="E103" s="99" t="s">
        <v>1041</v>
      </c>
      <c r="F103" s="99" t="s">
        <v>1042</v>
      </c>
      <c r="G103" s="99"/>
      <c r="H103" s="99"/>
      <c r="I103" s="101"/>
    </row>
    <row r="104" spans="1:9" s="93" customFormat="1" x14ac:dyDescent="0.25">
      <c r="A104" s="98">
        <v>87</v>
      </c>
      <c r="B104" s="99" t="s">
        <v>1043</v>
      </c>
      <c r="C104" s="124" t="s">
        <v>1044</v>
      </c>
      <c r="D104" s="99">
        <v>738</v>
      </c>
      <c r="E104" s="99" t="str">
        <f>+F103</f>
        <v>16.05.2012</v>
      </c>
      <c r="F104" s="99" t="s">
        <v>1045</v>
      </c>
      <c r="G104" s="99"/>
      <c r="H104" s="99"/>
      <c r="I104" s="101"/>
    </row>
    <row r="105" spans="1:9" s="93" customFormat="1" x14ac:dyDescent="0.25">
      <c r="A105" s="98">
        <v>88</v>
      </c>
      <c r="B105" s="99" t="s">
        <v>1046</v>
      </c>
      <c r="C105" s="124" t="s">
        <v>1047</v>
      </c>
      <c r="D105" s="99">
        <v>870</v>
      </c>
      <c r="E105" s="99" t="str">
        <f>+F104</f>
        <v>17.01.2013</v>
      </c>
      <c r="F105" s="99" t="s">
        <v>1048</v>
      </c>
      <c r="G105" s="99"/>
      <c r="H105" s="99"/>
      <c r="I105" s="101"/>
    </row>
    <row r="106" spans="1:9" s="93" customFormat="1" x14ac:dyDescent="0.25">
      <c r="A106" s="98">
        <v>89</v>
      </c>
      <c r="B106" s="99" t="s">
        <v>1049</v>
      </c>
      <c r="C106" s="124" t="s">
        <v>1050</v>
      </c>
      <c r="D106" s="99">
        <v>619</v>
      </c>
      <c r="E106" s="99" t="str">
        <f>+F105</f>
        <v>11.06.2013</v>
      </c>
      <c r="F106" s="99" t="s">
        <v>1051</v>
      </c>
      <c r="G106" s="99"/>
      <c r="H106" s="99"/>
      <c r="I106" s="101"/>
    </row>
    <row r="107" spans="1:9" s="93" customFormat="1" x14ac:dyDescent="0.25">
      <c r="A107" s="98">
        <v>90</v>
      </c>
      <c r="B107" s="99" t="s">
        <v>1052</v>
      </c>
      <c r="C107" s="124" t="s">
        <v>1053</v>
      </c>
      <c r="D107" s="99">
        <v>895</v>
      </c>
      <c r="E107" s="99" t="str">
        <f>+F106</f>
        <v>31.08.2013</v>
      </c>
      <c r="F107" s="99" t="s">
        <v>1054</v>
      </c>
      <c r="G107" s="99"/>
      <c r="H107" s="99"/>
      <c r="I107" s="101"/>
    </row>
    <row r="108" spans="1:9" s="93" customFormat="1" x14ac:dyDescent="0.25">
      <c r="A108" s="98">
        <v>91</v>
      </c>
      <c r="B108" s="99" t="s">
        <v>1055</v>
      </c>
      <c r="C108" s="124" t="s">
        <v>1056</v>
      </c>
      <c r="D108" s="99">
        <v>564</v>
      </c>
      <c r="E108" s="99" t="str">
        <f>+F107</f>
        <v>30.12.2014</v>
      </c>
      <c r="F108" s="99" t="s">
        <v>243</v>
      </c>
      <c r="G108" s="99"/>
      <c r="H108" s="99"/>
      <c r="I108" s="101"/>
    </row>
    <row r="109" spans="1:9" s="93" customFormat="1" x14ac:dyDescent="0.25">
      <c r="A109" s="98">
        <v>92</v>
      </c>
      <c r="B109" s="99" t="s">
        <v>1057</v>
      </c>
      <c r="C109" s="124" t="s">
        <v>1058</v>
      </c>
      <c r="D109" s="99">
        <v>25</v>
      </c>
      <c r="E109" s="99" t="s">
        <v>1059</v>
      </c>
      <c r="F109" s="99" t="s">
        <v>1060</v>
      </c>
      <c r="G109" s="99"/>
      <c r="H109" s="99"/>
      <c r="I109" s="101"/>
    </row>
    <row r="110" spans="1:9" s="93" customFormat="1" x14ac:dyDescent="0.25">
      <c r="A110" s="98">
        <v>93</v>
      </c>
      <c r="B110" s="99" t="s">
        <v>1061</v>
      </c>
      <c r="C110" s="124" t="s">
        <v>1062</v>
      </c>
      <c r="D110" s="99">
        <v>31</v>
      </c>
      <c r="E110" s="99" t="s">
        <v>1063</v>
      </c>
      <c r="F110" s="99" t="s">
        <v>1064</v>
      </c>
      <c r="G110" s="99"/>
      <c r="H110" s="99"/>
      <c r="I110" s="101"/>
    </row>
    <row r="111" spans="1:9" s="93" customFormat="1" x14ac:dyDescent="0.25">
      <c r="A111" s="94"/>
      <c r="B111" s="95"/>
      <c r="C111" s="123" t="s">
        <v>1065</v>
      </c>
      <c r="D111" s="95"/>
      <c r="E111" s="95"/>
      <c r="F111" s="95"/>
      <c r="G111" s="95"/>
      <c r="H111" s="95"/>
      <c r="I111" s="97"/>
    </row>
    <row r="112" spans="1:9" s="93" customFormat="1" x14ac:dyDescent="0.25">
      <c r="A112" s="98">
        <v>94</v>
      </c>
      <c r="B112" s="99" t="s">
        <v>1066</v>
      </c>
      <c r="C112" s="125" t="s">
        <v>1065</v>
      </c>
      <c r="D112" s="99">
        <v>512</v>
      </c>
      <c r="E112" s="99" t="s">
        <v>1067</v>
      </c>
      <c r="F112" s="99" t="s">
        <v>1068</v>
      </c>
      <c r="G112" s="99"/>
      <c r="H112" s="99"/>
      <c r="I112" s="101"/>
    </row>
    <row r="113" spans="1:9" s="93" customFormat="1" x14ac:dyDescent="0.25">
      <c r="A113" s="98">
        <v>95</v>
      </c>
      <c r="B113" s="99" t="s">
        <v>1069</v>
      </c>
      <c r="C113" s="124" t="s">
        <v>1070</v>
      </c>
      <c r="D113" s="99">
        <v>764</v>
      </c>
      <c r="E113" s="99" t="s">
        <v>1071</v>
      </c>
      <c r="F113" s="99" t="s">
        <v>1072</v>
      </c>
      <c r="G113" s="99"/>
      <c r="H113" s="99"/>
      <c r="I113" s="101"/>
    </row>
    <row r="114" spans="1:9" s="93" customFormat="1" x14ac:dyDescent="0.25">
      <c r="A114" s="98">
        <v>96</v>
      </c>
      <c r="B114" s="99" t="s">
        <v>1073</v>
      </c>
      <c r="C114" s="124" t="s">
        <v>1074</v>
      </c>
      <c r="D114" s="99">
        <v>1040</v>
      </c>
      <c r="E114" s="99" t="s">
        <v>1075</v>
      </c>
      <c r="F114" s="99" t="s">
        <v>1076</v>
      </c>
      <c r="G114" s="99"/>
      <c r="H114" s="99"/>
      <c r="I114" s="101"/>
    </row>
    <row r="115" spans="1:9" s="93" customFormat="1" x14ac:dyDescent="0.25">
      <c r="A115" s="98">
        <v>97</v>
      </c>
      <c r="B115" s="99" t="s">
        <v>1077</v>
      </c>
      <c r="C115" s="124" t="s">
        <v>1078</v>
      </c>
      <c r="D115" s="99">
        <v>922</v>
      </c>
      <c r="E115" s="99" t="s">
        <v>1079</v>
      </c>
      <c r="F115" s="99" t="s">
        <v>1080</v>
      </c>
      <c r="G115" s="99"/>
      <c r="H115" s="99"/>
      <c r="I115" s="101"/>
    </row>
    <row r="116" spans="1:9" s="93" customFormat="1" x14ac:dyDescent="0.25">
      <c r="A116" s="98">
        <v>98</v>
      </c>
      <c r="B116" s="99" t="s">
        <v>1081</v>
      </c>
      <c r="C116" s="124" t="s">
        <v>1082</v>
      </c>
      <c r="D116" s="99">
        <v>261</v>
      </c>
      <c r="E116" s="99" t="s">
        <v>1083</v>
      </c>
      <c r="F116" s="99" t="s">
        <v>1084</v>
      </c>
      <c r="G116" s="99"/>
      <c r="H116" s="99"/>
      <c r="I116" s="101"/>
    </row>
    <row r="117" spans="1:9" s="93" customFormat="1" x14ac:dyDescent="0.25">
      <c r="A117" s="98">
        <v>99</v>
      </c>
      <c r="B117" s="99" t="s">
        <v>1085</v>
      </c>
      <c r="C117" s="124" t="s">
        <v>1086</v>
      </c>
      <c r="D117" s="99">
        <v>1092</v>
      </c>
      <c r="E117" s="99" t="s">
        <v>1087</v>
      </c>
      <c r="F117" s="99" t="s">
        <v>1088</v>
      </c>
      <c r="G117" s="99"/>
      <c r="H117" s="99"/>
      <c r="I117" s="101"/>
    </row>
    <row r="118" spans="1:9" s="93" customFormat="1" x14ac:dyDescent="0.25">
      <c r="A118" s="94"/>
      <c r="B118" s="95"/>
      <c r="C118" s="123" t="s">
        <v>1089</v>
      </c>
      <c r="D118" s="95"/>
      <c r="E118" s="95"/>
      <c r="F118" s="95"/>
      <c r="G118" s="95"/>
      <c r="H118" s="95"/>
      <c r="I118" s="97"/>
    </row>
    <row r="119" spans="1:9" s="93" customFormat="1" x14ac:dyDescent="0.25">
      <c r="A119" s="98">
        <v>100</v>
      </c>
      <c r="B119" s="99" t="s">
        <v>1090</v>
      </c>
      <c r="C119" s="124" t="s">
        <v>1089</v>
      </c>
      <c r="D119" s="99">
        <v>1580</v>
      </c>
      <c r="E119" s="99" t="s">
        <v>1091</v>
      </c>
      <c r="F119" s="99" t="s">
        <v>1092</v>
      </c>
      <c r="G119" s="99"/>
      <c r="H119" s="99"/>
      <c r="I119" s="101"/>
    </row>
    <row r="120" spans="1:9" s="93" customFormat="1" x14ac:dyDescent="0.25">
      <c r="A120" s="98">
        <v>101</v>
      </c>
      <c r="B120" s="99" t="s">
        <v>1093</v>
      </c>
      <c r="C120" s="124" t="s">
        <v>1094</v>
      </c>
      <c r="D120" s="99">
        <v>1062</v>
      </c>
      <c r="E120" s="99" t="s">
        <v>1095</v>
      </c>
      <c r="F120" s="99" t="s">
        <v>715</v>
      </c>
      <c r="G120" s="99"/>
      <c r="H120" s="99"/>
      <c r="I120" s="101"/>
    </row>
    <row r="121" spans="1:9" s="93" customFormat="1" x14ac:dyDescent="0.25">
      <c r="A121" s="98">
        <v>102</v>
      </c>
      <c r="B121" s="99" t="s">
        <v>1096</v>
      </c>
      <c r="C121" s="124" t="s">
        <v>1097</v>
      </c>
      <c r="D121" s="99">
        <v>1064</v>
      </c>
      <c r="E121" s="99" t="s">
        <v>1098</v>
      </c>
      <c r="F121" s="99" t="s">
        <v>1099</v>
      </c>
      <c r="G121" s="99"/>
      <c r="H121" s="99"/>
      <c r="I121" s="101"/>
    </row>
    <row r="122" spans="1:9" s="93" customFormat="1" x14ac:dyDescent="0.25">
      <c r="A122" s="98">
        <v>103</v>
      </c>
      <c r="B122" s="99" t="s">
        <v>1100</v>
      </c>
      <c r="C122" s="124" t="s">
        <v>1101</v>
      </c>
      <c r="D122" s="99">
        <v>865</v>
      </c>
      <c r="E122" s="99" t="s">
        <v>1102</v>
      </c>
      <c r="F122" s="99" t="s">
        <v>544</v>
      </c>
      <c r="G122" s="99"/>
      <c r="H122" s="99"/>
      <c r="I122" s="101"/>
    </row>
    <row r="123" spans="1:9" s="93" customFormat="1" x14ac:dyDescent="0.25">
      <c r="A123" s="98">
        <v>104</v>
      </c>
      <c r="B123" s="99" t="s">
        <v>1103</v>
      </c>
      <c r="C123" s="124" t="s">
        <v>1104</v>
      </c>
      <c r="D123" s="99">
        <v>758</v>
      </c>
      <c r="E123" s="99" t="s">
        <v>1105</v>
      </c>
      <c r="F123" s="99" t="s">
        <v>1106</v>
      </c>
      <c r="G123" s="99"/>
      <c r="H123" s="99"/>
      <c r="I123" s="101"/>
    </row>
    <row r="124" spans="1:9" s="93" customFormat="1" x14ac:dyDescent="0.25">
      <c r="A124" s="98">
        <v>105</v>
      </c>
      <c r="B124" s="99" t="s">
        <v>1107</v>
      </c>
      <c r="C124" s="124" t="s">
        <v>1108</v>
      </c>
      <c r="D124" s="99">
        <v>1106</v>
      </c>
      <c r="E124" s="99" t="s">
        <v>1109</v>
      </c>
      <c r="F124" s="99" t="s">
        <v>1110</v>
      </c>
      <c r="G124" s="99"/>
      <c r="H124" s="99"/>
      <c r="I124" s="101"/>
    </row>
    <row r="125" spans="1:9" s="93" customFormat="1" x14ac:dyDescent="0.25">
      <c r="A125" s="98">
        <v>106</v>
      </c>
      <c r="B125" s="99" t="s">
        <v>1111</v>
      </c>
      <c r="C125" s="124" t="s">
        <v>1089</v>
      </c>
      <c r="D125" s="99">
        <v>893</v>
      </c>
      <c r="E125" s="99" t="s">
        <v>1112</v>
      </c>
      <c r="F125" s="99" t="s">
        <v>1113</v>
      </c>
      <c r="G125" s="99"/>
      <c r="H125" s="99"/>
      <c r="I125" s="101"/>
    </row>
    <row r="126" spans="1:9" s="93" customFormat="1" x14ac:dyDescent="0.25">
      <c r="A126" s="98">
        <v>107</v>
      </c>
      <c r="B126" s="99" t="s">
        <v>1114</v>
      </c>
      <c r="C126" s="124" t="s">
        <v>1115</v>
      </c>
      <c r="D126" s="99">
        <v>570</v>
      </c>
      <c r="E126" s="99" t="s">
        <v>1116</v>
      </c>
      <c r="F126" s="99" t="s">
        <v>1117</v>
      </c>
      <c r="G126" s="99"/>
      <c r="H126" s="99"/>
      <c r="I126" s="101"/>
    </row>
    <row r="127" spans="1:9" s="93" customFormat="1" x14ac:dyDescent="0.25">
      <c r="A127" s="98">
        <v>108</v>
      </c>
      <c r="B127" s="99" t="s">
        <v>1118</v>
      </c>
      <c r="C127" s="124" t="s">
        <v>1119</v>
      </c>
      <c r="D127" s="99">
        <v>268</v>
      </c>
      <c r="E127" s="99" t="s">
        <v>302</v>
      </c>
      <c r="F127" s="99" t="s">
        <v>1120</v>
      </c>
      <c r="G127" s="99"/>
      <c r="H127" s="99"/>
      <c r="I127" s="101"/>
    </row>
    <row r="128" spans="1:9" s="93" customFormat="1" x14ac:dyDescent="0.25">
      <c r="A128" s="98">
        <v>109</v>
      </c>
      <c r="B128" s="99" t="s">
        <v>1121</v>
      </c>
      <c r="C128" s="124" t="s">
        <v>1122</v>
      </c>
      <c r="D128" s="99">
        <v>954</v>
      </c>
      <c r="E128" s="99" t="s">
        <v>1123</v>
      </c>
      <c r="F128" s="99" t="s">
        <v>1124</v>
      </c>
      <c r="G128" s="99"/>
      <c r="H128" s="99"/>
      <c r="I128" s="101"/>
    </row>
    <row r="129" spans="1:9" s="93" customFormat="1" x14ac:dyDescent="0.25">
      <c r="A129" s="98">
        <v>110</v>
      </c>
      <c r="B129" s="99" t="s">
        <v>1125</v>
      </c>
      <c r="C129" s="124" t="s">
        <v>1126</v>
      </c>
      <c r="D129" s="99">
        <v>343</v>
      </c>
      <c r="E129" s="99" t="s">
        <v>1127</v>
      </c>
      <c r="F129" s="99" t="s">
        <v>843</v>
      </c>
      <c r="G129" s="99"/>
      <c r="H129" s="99"/>
      <c r="I129" s="101"/>
    </row>
    <row r="130" spans="1:9" s="93" customFormat="1" x14ac:dyDescent="0.25">
      <c r="A130" s="98">
        <v>111</v>
      </c>
      <c r="B130" s="99" t="s">
        <v>1128</v>
      </c>
      <c r="C130" s="124" t="s">
        <v>1129</v>
      </c>
      <c r="D130" s="99">
        <v>965</v>
      </c>
      <c r="E130" s="99" t="s">
        <v>1130</v>
      </c>
      <c r="F130" s="99" t="s">
        <v>1092</v>
      </c>
      <c r="G130" s="99"/>
      <c r="H130" s="99"/>
      <c r="I130" s="101"/>
    </row>
    <row r="131" spans="1:9" s="93" customFormat="1" x14ac:dyDescent="0.25">
      <c r="A131" s="98">
        <v>112</v>
      </c>
      <c r="B131" s="99" t="s">
        <v>1131</v>
      </c>
      <c r="C131" s="124" t="s">
        <v>1132</v>
      </c>
      <c r="D131" s="99">
        <v>656</v>
      </c>
      <c r="E131" s="99" t="s">
        <v>1133</v>
      </c>
      <c r="F131" s="99" t="s">
        <v>1134</v>
      </c>
      <c r="G131" s="99"/>
      <c r="H131" s="99"/>
      <c r="I131" s="101"/>
    </row>
    <row r="132" spans="1:9" s="93" customFormat="1" x14ac:dyDescent="0.25">
      <c r="A132" s="98">
        <v>113</v>
      </c>
      <c r="B132" s="99" t="s">
        <v>1135</v>
      </c>
      <c r="C132" s="124" t="s">
        <v>1136</v>
      </c>
      <c r="D132" s="99">
        <v>443</v>
      </c>
      <c r="E132" s="99" t="s">
        <v>1134</v>
      </c>
      <c r="F132" s="99" t="s">
        <v>1137</v>
      </c>
      <c r="G132" s="99"/>
      <c r="H132" s="99"/>
      <c r="I132" s="101"/>
    </row>
    <row r="133" spans="1:9" s="93" customFormat="1" x14ac:dyDescent="0.25">
      <c r="A133" s="98">
        <v>114</v>
      </c>
      <c r="B133" s="99" t="s">
        <v>1138</v>
      </c>
      <c r="C133" s="124" t="s">
        <v>1139</v>
      </c>
      <c r="D133" s="99">
        <v>962</v>
      </c>
      <c r="E133" s="99" t="s">
        <v>1098</v>
      </c>
      <c r="F133" s="99" t="s">
        <v>1140</v>
      </c>
      <c r="G133" s="99"/>
      <c r="H133" s="99"/>
      <c r="I133" s="101"/>
    </row>
    <row r="134" spans="1:9" s="93" customFormat="1" x14ac:dyDescent="0.25">
      <c r="A134" s="98">
        <v>115</v>
      </c>
      <c r="B134" s="99" t="s">
        <v>1141</v>
      </c>
      <c r="C134" s="124" t="s">
        <v>1142</v>
      </c>
      <c r="D134" s="99">
        <v>1038</v>
      </c>
      <c r="E134" s="99" t="s">
        <v>1099</v>
      </c>
      <c r="F134" s="99" t="s">
        <v>1143</v>
      </c>
      <c r="G134" s="99"/>
      <c r="H134" s="99"/>
      <c r="I134" s="101"/>
    </row>
    <row r="135" spans="1:9" s="93" customFormat="1" x14ac:dyDescent="0.25">
      <c r="A135" s="98">
        <v>116</v>
      </c>
      <c r="B135" s="99" t="s">
        <v>1144</v>
      </c>
      <c r="C135" s="124" t="s">
        <v>1145</v>
      </c>
      <c r="D135" s="99">
        <v>1096</v>
      </c>
      <c r="E135" s="99" t="s">
        <v>1146</v>
      </c>
      <c r="F135" s="99" t="s">
        <v>1147</v>
      </c>
      <c r="G135" s="99"/>
      <c r="H135" s="99"/>
      <c r="I135" s="101"/>
    </row>
    <row r="136" spans="1:9" s="93" customFormat="1" x14ac:dyDescent="0.25">
      <c r="A136" s="98">
        <v>117</v>
      </c>
      <c r="B136" s="99" t="s">
        <v>1148</v>
      </c>
      <c r="C136" s="124" t="s">
        <v>1149</v>
      </c>
      <c r="D136" s="99">
        <v>1076</v>
      </c>
      <c r="E136" s="99" t="s">
        <v>642</v>
      </c>
      <c r="F136" s="99" t="s">
        <v>1150</v>
      </c>
      <c r="G136" s="99"/>
      <c r="H136" s="99"/>
      <c r="I136" s="101"/>
    </row>
    <row r="137" spans="1:9" s="93" customFormat="1" x14ac:dyDescent="0.25">
      <c r="A137" s="98">
        <v>118</v>
      </c>
      <c r="B137" s="99" t="s">
        <v>1151</v>
      </c>
      <c r="C137" s="124" t="s">
        <v>1152</v>
      </c>
      <c r="D137" s="99">
        <v>758</v>
      </c>
      <c r="E137" s="99" t="s">
        <v>615</v>
      </c>
      <c r="F137" s="99" t="s">
        <v>832</v>
      </c>
      <c r="G137" s="99"/>
      <c r="H137" s="99"/>
      <c r="I137" s="101"/>
    </row>
    <row r="138" spans="1:9" s="93" customFormat="1" x14ac:dyDescent="0.25">
      <c r="A138" s="98">
        <v>119</v>
      </c>
      <c r="B138" s="99" t="s">
        <v>1153</v>
      </c>
      <c r="C138" s="124" t="s">
        <v>1154</v>
      </c>
      <c r="D138" s="99">
        <v>831</v>
      </c>
      <c r="E138" s="99" t="s">
        <v>1155</v>
      </c>
      <c r="F138" s="99" t="s">
        <v>927</v>
      </c>
      <c r="G138" s="99"/>
      <c r="H138" s="99"/>
      <c r="I138" s="101"/>
    </row>
    <row r="139" spans="1:9" s="93" customFormat="1" x14ac:dyDescent="0.25">
      <c r="A139" s="98">
        <v>120</v>
      </c>
      <c r="B139" s="99" t="s">
        <v>1156</v>
      </c>
      <c r="C139" s="124" t="s">
        <v>1157</v>
      </c>
      <c r="D139" s="99">
        <v>726</v>
      </c>
      <c r="E139" s="99" t="s">
        <v>1158</v>
      </c>
      <c r="F139" s="99" t="s">
        <v>1159</v>
      </c>
      <c r="G139" s="99"/>
      <c r="H139" s="99"/>
      <c r="I139" s="101"/>
    </row>
    <row r="140" spans="1:9" s="93" customFormat="1" x14ac:dyDescent="0.25">
      <c r="A140" s="98">
        <v>121</v>
      </c>
      <c r="B140" s="99" t="s">
        <v>1160</v>
      </c>
      <c r="C140" s="124" t="s">
        <v>1161</v>
      </c>
      <c r="D140" s="99">
        <v>338</v>
      </c>
      <c r="E140" s="99" t="s">
        <v>1162</v>
      </c>
      <c r="F140" s="99" t="s">
        <v>1163</v>
      </c>
      <c r="G140" s="99"/>
      <c r="H140" s="99"/>
      <c r="I140" s="101"/>
    </row>
    <row r="141" spans="1:9" s="93" customFormat="1" x14ac:dyDescent="0.25">
      <c r="A141" s="98">
        <v>122</v>
      </c>
      <c r="B141" s="99" t="s">
        <v>1164</v>
      </c>
      <c r="C141" s="124" t="s">
        <v>1165</v>
      </c>
      <c r="D141" s="99">
        <v>338</v>
      </c>
      <c r="E141" s="99" t="s">
        <v>1166</v>
      </c>
      <c r="F141" s="99" t="s">
        <v>1163</v>
      </c>
      <c r="G141" s="99"/>
      <c r="H141" s="99"/>
      <c r="I141" s="101"/>
    </row>
    <row r="142" spans="1:9" s="93" customFormat="1" x14ac:dyDescent="0.25">
      <c r="A142" s="98">
        <v>123</v>
      </c>
      <c r="B142" s="99" t="s">
        <v>1167</v>
      </c>
      <c r="C142" s="124" t="s">
        <v>1168</v>
      </c>
      <c r="D142" s="99">
        <v>260</v>
      </c>
      <c r="E142" s="99" t="s">
        <v>1169</v>
      </c>
      <c r="F142" s="99" t="s">
        <v>1170</v>
      </c>
      <c r="G142" s="99"/>
      <c r="H142" s="99"/>
      <c r="I142" s="101"/>
    </row>
    <row r="143" spans="1:9" s="93" customFormat="1" x14ac:dyDescent="0.25">
      <c r="A143" s="94"/>
      <c r="B143" s="95"/>
      <c r="C143" s="123" t="s">
        <v>1171</v>
      </c>
      <c r="D143" s="95"/>
      <c r="E143" s="95"/>
      <c r="F143" s="95"/>
      <c r="G143" s="95"/>
      <c r="H143" s="95"/>
      <c r="I143" s="97"/>
    </row>
    <row r="144" spans="1:9" s="93" customFormat="1" x14ac:dyDescent="0.25">
      <c r="A144" s="98">
        <v>124</v>
      </c>
      <c r="B144" s="99" t="s">
        <v>1172</v>
      </c>
      <c r="C144" s="124" t="s">
        <v>1173</v>
      </c>
      <c r="D144" s="99">
        <v>432</v>
      </c>
      <c r="E144" s="99" t="s">
        <v>1174</v>
      </c>
      <c r="F144" s="99" t="s">
        <v>1175</v>
      </c>
      <c r="G144" s="99"/>
      <c r="H144" s="99"/>
      <c r="I144" s="101"/>
    </row>
    <row r="145" spans="1:9" s="93" customFormat="1" x14ac:dyDescent="0.25">
      <c r="A145" s="98">
        <v>125</v>
      </c>
      <c r="B145" s="99" t="s">
        <v>1176</v>
      </c>
      <c r="C145" s="124" t="s">
        <v>1177</v>
      </c>
      <c r="D145" s="99">
        <v>220</v>
      </c>
      <c r="E145" s="99" t="str">
        <f>+F144</f>
        <v>20.11.2014</v>
      </c>
      <c r="F145" s="99" t="s">
        <v>1178</v>
      </c>
      <c r="G145" s="99"/>
      <c r="H145" s="99"/>
      <c r="I145" s="101"/>
    </row>
    <row r="146" spans="1:9" s="93" customFormat="1" x14ac:dyDescent="0.25">
      <c r="A146" s="98">
        <v>126</v>
      </c>
      <c r="B146" s="99" t="s">
        <v>1179</v>
      </c>
      <c r="C146" s="124" t="s">
        <v>1180</v>
      </c>
      <c r="D146" s="99">
        <v>569</v>
      </c>
      <c r="E146" s="99" t="str">
        <f>+F145</f>
        <v>21.11.2016</v>
      </c>
      <c r="F146" s="99" t="s">
        <v>1181</v>
      </c>
      <c r="G146" s="99"/>
      <c r="H146" s="99"/>
      <c r="I146" s="101"/>
    </row>
    <row r="147" spans="1:9" s="93" customFormat="1" x14ac:dyDescent="0.25">
      <c r="A147" s="98">
        <v>127</v>
      </c>
      <c r="B147" s="99" t="s">
        <v>1182</v>
      </c>
      <c r="C147" s="124" t="s">
        <v>1183</v>
      </c>
      <c r="D147" s="99">
        <v>563</v>
      </c>
      <c r="E147" s="99" t="str">
        <f>+F146</f>
        <v>23.05.2018</v>
      </c>
      <c r="F147" s="99" t="s">
        <v>1184</v>
      </c>
      <c r="G147" s="99"/>
      <c r="H147" s="99"/>
      <c r="I147" s="101"/>
    </row>
    <row r="148" spans="1:9" s="93" customFormat="1" x14ac:dyDescent="0.25">
      <c r="A148" s="98">
        <v>128</v>
      </c>
      <c r="B148" s="99" t="s">
        <v>1185</v>
      </c>
      <c r="C148" s="124" t="s">
        <v>1186</v>
      </c>
      <c r="D148" s="99">
        <v>47</v>
      </c>
      <c r="E148" s="99" t="s">
        <v>1187</v>
      </c>
      <c r="F148" s="99" t="s">
        <v>843</v>
      </c>
      <c r="G148" s="99"/>
      <c r="H148" s="99"/>
      <c r="I148" s="101"/>
    </row>
    <row r="149" spans="1:9" s="104" customFormat="1" x14ac:dyDescent="0.25">
      <c r="A149" s="102"/>
      <c r="B149" s="96"/>
      <c r="C149" s="123" t="s">
        <v>1188</v>
      </c>
      <c r="D149" s="96"/>
      <c r="E149" s="96"/>
      <c r="F149" s="96"/>
      <c r="G149" s="96"/>
      <c r="H149" s="96"/>
      <c r="I149" s="103"/>
    </row>
    <row r="150" spans="1:9" s="93" customFormat="1" x14ac:dyDescent="0.25">
      <c r="A150" s="98">
        <v>129</v>
      </c>
      <c r="B150" s="99" t="s">
        <v>1189</v>
      </c>
      <c r="C150" s="124" t="s">
        <v>1190</v>
      </c>
      <c r="D150" s="99">
        <v>435</v>
      </c>
      <c r="E150" s="99" t="s">
        <v>1191</v>
      </c>
      <c r="F150" s="99" t="s">
        <v>833</v>
      </c>
      <c r="G150" s="99"/>
      <c r="H150" s="99"/>
      <c r="I150" s="101"/>
    </row>
    <row r="151" spans="1:9" s="93" customFormat="1" x14ac:dyDescent="0.25">
      <c r="A151" s="98">
        <v>130</v>
      </c>
      <c r="B151" s="99" t="s">
        <v>1192</v>
      </c>
      <c r="C151" s="124" t="s">
        <v>1193</v>
      </c>
      <c r="D151" s="99">
        <v>176</v>
      </c>
      <c r="E151" s="99" t="s">
        <v>833</v>
      </c>
      <c r="F151" s="99" t="s">
        <v>843</v>
      </c>
      <c r="G151" s="99"/>
      <c r="H151" s="99"/>
      <c r="I151" s="101"/>
    </row>
    <row r="152" spans="1:9" s="93" customFormat="1" x14ac:dyDescent="0.25">
      <c r="A152" s="98">
        <v>131</v>
      </c>
      <c r="B152" s="99" t="s">
        <v>1194</v>
      </c>
      <c r="C152" s="124" t="s">
        <v>1195</v>
      </c>
      <c r="D152" s="99">
        <v>496</v>
      </c>
      <c r="E152" s="99" t="s">
        <v>1196</v>
      </c>
      <c r="F152" s="99" t="s">
        <v>1197</v>
      </c>
      <c r="G152" s="99"/>
      <c r="H152" s="99"/>
      <c r="I152" s="101"/>
    </row>
    <row r="153" spans="1:9" s="93" customFormat="1" x14ac:dyDescent="0.25">
      <c r="A153" s="98">
        <v>132</v>
      </c>
      <c r="B153" s="99" t="s">
        <v>825</v>
      </c>
      <c r="C153" s="124" t="s">
        <v>1198</v>
      </c>
      <c r="D153" s="99">
        <v>148</v>
      </c>
      <c r="E153" s="99" t="s">
        <v>1199</v>
      </c>
      <c r="F153" s="99" t="s">
        <v>843</v>
      </c>
      <c r="G153" s="99"/>
      <c r="H153" s="99"/>
      <c r="I153" s="101"/>
    </row>
    <row r="154" spans="1:9" s="93" customFormat="1" x14ac:dyDescent="0.25">
      <c r="A154" s="98">
        <v>133</v>
      </c>
      <c r="B154" s="99" t="s">
        <v>1200</v>
      </c>
      <c r="C154" s="124" t="s">
        <v>1201</v>
      </c>
      <c r="D154" s="99">
        <v>797</v>
      </c>
      <c r="E154" s="99" t="s">
        <v>1202</v>
      </c>
      <c r="F154" s="99" t="s">
        <v>843</v>
      </c>
      <c r="G154" s="99"/>
      <c r="H154" s="99"/>
      <c r="I154" s="101"/>
    </row>
    <row r="155" spans="1:9" s="93" customFormat="1" x14ac:dyDescent="0.25">
      <c r="A155" s="98">
        <v>134</v>
      </c>
      <c r="B155" s="99" t="s">
        <v>1203</v>
      </c>
      <c r="C155" s="124" t="s">
        <v>1204</v>
      </c>
      <c r="D155" s="99">
        <v>507</v>
      </c>
      <c r="E155" s="99" t="s">
        <v>1205</v>
      </c>
      <c r="F155" s="99" t="s">
        <v>843</v>
      </c>
      <c r="G155" s="99"/>
      <c r="H155" s="99"/>
      <c r="I155" s="101"/>
    </row>
    <row r="156" spans="1:9" s="93" customFormat="1" x14ac:dyDescent="0.25">
      <c r="A156" s="98">
        <v>135</v>
      </c>
      <c r="B156" s="99" t="s">
        <v>830</v>
      </c>
      <c r="C156" s="124" t="s">
        <v>1206</v>
      </c>
      <c r="D156" s="99">
        <v>554</v>
      </c>
      <c r="E156" s="99" t="s">
        <v>1205</v>
      </c>
      <c r="F156" s="99" t="s">
        <v>843</v>
      </c>
      <c r="G156" s="99"/>
      <c r="H156" s="99"/>
      <c r="I156" s="101"/>
    </row>
    <row r="157" spans="1:9" s="93" customFormat="1" x14ac:dyDescent="0.25">
      <c r="A157" s="98">
        <v>136</v>
      </c>
      <c r="B157" s="99" t="s">
        <v>1207</v>
      </c>
      <c r="C157" s="124" t="s">
        <v>1208</v>
      </c>
      <c r="D157" s="99">
        <v>378</v>
      </c>
      <c r="E157" s="99" t="s">
        <v>1209</v>
      </c>
      <c r="F157" s="99" t="s">
        <v>843</v>
      </c>
      <c r="G157" s="99"/>
      <c r="H157" s="99"/>
      <c r="I157" s="101"/>
    </row>
    <row r="158" spans="1:9" s="93" customFormat="1" x14ac:dyDescent="0.25">
      <c r="A158" s="98">
        <v>137</v>
      </c>
      <c r="B158" s="99" t="s">
        <v>1210</v>
      </c>
      <c r="C158" s="124" t="s">
        <v>1211</v>
      </c>
      <c r="D158" s="99">
        <v>230</v>
      </c>
      <c r="E158" s="99" t="s">
        <v>1212</v>
      </c>
      <c r="F158" s="99" t="s">
        <v>843</v>
      </c>
      <c r="G158" s="99"/>
      <c r="H158" s="99"/>
      <c r="I158" s="101"/>
    </row>
    <row r="159" spans="1:9" s="93" customFormat="1" x14ac:dyDescent="0.25">
      <c r="A159" s="98">
        <v>138</v>
      </c>
      <c r="B159" s="99" t="s">
        <v>1213</v>
      </c>
      <c r="C159" s="124" t="s">
        <v>1214</v>
      </c>
      <c r="D159" s="99">
        <v>459</v>
      </c>
      <c r="E159" s="99" t="s">
        <v>1215</v>
      </c>
      <c r="F159" s="99" t="s">
        <v>843</v>
      </c>
      <c r="G159" s="99"/>
      <c r="H159" s="99"/>
      <c r="I159" s="101"/>
    </row>
    <row r="160" spans="1:9" s="93" customFormat="1" x14ac:dyDescent="0.25">
      <c r="A160" s="98">
        <v>139</v>
      </c>
      <c r="B160" s="99" t="s">
        <v>1216</v>
      </c>
      <c r="C160" s="124" t="s">
        <v>1217</v>
      </c>
      <c r="D160" s="99">
        <v>110</v>
      </c>
      <c r="E160" s="99" t="s">
        <v>1218</v>
      </c>
      <c r="F160" s="99" t="s">
        <v>843</v>
      </c>
      <c r="G160" s="99"/>
      <c r="H160" s="99"/>
      <c r="I160" s="101"/>
    </row>
    <row r="161" spans="1:9" s="93" customFormat="1" x14ac:dyDescent="0.25">
      <c r="A161" s="98">
        <v>140</v>
      </c>
      <c r="B161" s="99" t="s">
        <v>1200</v>
      </c>
      <c r="C161" s="124" t="s">
        <v>1219</v>
      </c>
      <c r="D161" s="99">
        <v>82</v>
      </c>
      <c r="E161" s="99" t="s">
        <v>804</v>
      </c>
      <c r="F161" s="99" t="s">
        <v>1220</v>
      </c>
      <c r="G161" s="99"/>
      <c r="H161" s="99"/>
      <c r="I161" s="101"/>
    </row>
    <row r="162" spans="1:9" s="93" customFormat="1" x14ac:dyDescent="0.25">
      <c r="A162" s="98">
        <v>141</v>
      </c>
      <c r="B162" s="99" t="s">
        <v>1203</v>
      </c>
      <c r="C162" s="124" t="s">
        <v>1221</v>
      </c>
      <c r="D162" s="99">
        <v>114</v>
      </c>
      <c r="E162" s="99" t="s">
        <v>949</v>
      </c>
      <c r="F162" s="99" t="s">
        <v>1222</v>
      </c>
      <c r="G162" s="99"/>
      <c r="H162" s="99"/>
      <c r="I162" s="101"/>
    </row>
    <row r="163" spans="1:9" s="93" customFormat="1" x14ac:dyDescent="0.25">
      <c r="A163" s="98">
        <v>142</v>
      </c>
      <c r="B163" s="99" t="s">
        <v>830</v>
      </c>
      <c r="C163" s="124" t="s">
        <v>1223</v>
      </c>
      <c r="D163" s="99">
        <v>66</v>
      </c>
      <c r="E163" s="99" t="s">
        <v>331</v>
      </c>
      <c r="F163" s="99" t="s">
        <v>1224</v>
      </c>
      <c r="G163" s="99"/>
      <c r="H163" s="99"/>
      <c r="I163" s="101"/>
    </row>
    <row r="164" spans="1:9" s="93" customFormat="1" x14ac:dyDescent="0.25">
      <c r="A164" s="98">
        <v>143</v>
      </c>
      <c r="B164" s="99" t="s">
        <v>1225</v>
      </c>
      <c r="C164" s="124" t="s">
        <v>1226</v>
      </c>
      <c r="D164" s="99">
        <v>262</v>
      </c>
      <c r="E164" s="99" t="s">
        <v>1227</v>
      </c>
      <c r="F164" s="99" t="s">
        <v>1228</v>
      </c>
      <c r="G164" s="99"/>
      <c r="H164" s="99"/>
      <c r="I164" s="101"/>
    </row>
    <row r="165" spans="1:9" s="93" customFormat="1" x14ac:dyDescent="0.25">
      <c r="A165" s="98">
        <v>144</v>
      </c>
      <c r="B165" s="99" t="s">
        <v>1229</v>
      </c>
      <c r="C165" s="124" t="s">
        <v>1230</v>
      </c>
      <c r="D165" s="99">
        <v>81</v>
      </c>
      <c r="E165" s="99" t="s">
        <v>1231</v>
      </c>
      <c r="F165" s="99" t="s">
        <v>1232</v>
      </c>
      <c r="G165" s="99"/>
      <c r="H165" s="99"/>
      <c r="I165" s="101"/>
    </row>
    <row r="166" spans="1:9" s="93" customFormat="1" x14ac:dyDescent="0.25">
      <c r="A166" s="98">
        <v>145</v>
      </c>
      <c r="B166" s="99" t="s">
        <v>1233</v>
      </c>
      <c r="C166" s="124" t="s">
        <v>1234</v>
      </c>
      <c r="D166" s="99">
        <v>887</v>
      </c>
      <c r="E166" s="99" t="s">
        <v>1235</v>
      </c>
      <c r="F166" s="99" t="s">
        <v>1236</v>
      </c>
      <c r="G166" s="99"/>
      <c r="H166" s="99"/>
      <c r="I166" s="101"/>
    </row>
    <row r="167" spans="1:9" s="93" customFormat="1" x14ac:dyDescent="0.25">
      <c r="A167" s="98">
        <v>146</v>
      </c>
      <c r="B167" s="99" t="s">
        <v>1237</v>
      </c>
      <c r="C167" s="124" t="s">
        <v>1238</v>
      </c>
      <c r="D167" s="99">
        <v>415</v>
      </c>
      <c r="E167" s="99" t="s">
        <v>1239</v>
      </c>
      <c r="F167" s="99" t="s">
        <v>1068</v>
      </c>
      <c r="G167" s="99"/>
      <c r="H167" s="99"/>
      <c r="I167" s="101"/>
    </row>
    <row r="168" spans="1:9" s="93" customFormat="1" x14ac:dyDescent="0.25">
      <c r="A168" s="98">
        <v>147</v>
      </c>
      <c r="B168" s="99" t="s">
        <v>1240</v>
      </c>
      <c r="C168" s="124" t="s">
        <v>1241</v>
      </c>
      <c r="D168" s="99">
        <v>123</v>
      </c>
      <c r="E168" s="99" t="s">
        <v>1242</v>
      </c>
      <c r="F168" s="99" t="s">
        <v>843</v>
      </c>
      <c r="G168" s="99"/>
      <c r="H168" s="99"/>
      <c r="I168" s="101"/>
    </row>
    <row r="169" spans="1:9" s="93" customFormat="1" x14ac:dyDescent="0.25">
      <c r="A169" s="98">
        <v>148</v>
      </c>
      <c r="B169" s="99" t="s">
        <v>1240</v>
      </c>
      <c r="C169" s="124" t="s">
        <v>1243</v>
      </c>
      <c r="D169" s="99">
        <v>203</v>
      </c>
      <c r="E169" s="99" t="s">
        <v>1244</v>
      </c>
      <c r="F169" s="99" t="s">
        <v>1245</v>
      </c>
      <c r="G169" s="99"/>
      <c r="H169" s="99"/>
      <c r="I169" s="101"/>
    </row>
    <row r="170" spans="1:9" s="93" customFormat="1" x14ac:dyDescent="0.25">
      <c r="A170" s="98">
        <v>149</v>
      </c>
      <c r="B170" s="99" t="s">
        <v>1246</v>
      </c>
      <c r="C170" s="124" t="s">
        <v>1247</v>
      </c>
      <c r="D170" s="99">
        <v>918</v>
      </c>
      <c r="E170" s="99" t="s">
        <v>1248</v>
      </c>
      <c r="F170" s="99" t="s">
        <v>1249</v>
      </c>
      <c r="G170" s="99"/>
      <c r="H170" s="99"/>
      <c r="I170" s="101"/>
    </row>
    <row r="171" spans="1:9" s="93" customFormat="1" x14ac:dyDescent="0.25">
      <c r="A171" s="98">
        <v>150</v>
      </c>
      <c r="B171" s="99" t="s">
        <v>1240</v>
      </c>
      <c r="C171" s="124" t="s">
        <v>1250</v>
      </c>
      <c r="D171" s="99">
        <v>109</v>
      </c>
      <c r="E171" s="99" t="s">
        <v>1251</v>
      </c>
      <c r="F171" s="99" t="s">
        <v>1252</v>
      </c>
      <c r="G171" s="99"/>
      <c r="H171" s="99"/>
      <c r="I171" s="101"/>
    </row>
    <row r="172" spans="1:9" s="93" customFormat="1" x14ac:dyDescent="0.25">
      <c r="A172" s="98">
        <v>151</v>
      </c>
      <c r="B172" s="99" t="s">
        <v>1253</v>
      </c>
      <c r="C172" s="124" t="s">
        <v>1254</v>
      </c>
      <c r="D172" s="99">
        <v>536</v>
      </c>
      <c r="E172" s="99" t="s">
        <v>1255</v>
      </c>
      <c r="F172" s="99" t="s">
        <v>303</v>
      </c>
      <c r="G172" s="99"/>
      <c r="H172" s="99"/>
      <c r="I172" s="101"/>
    </row>
    <row r="173" spans="1:9" s="93" customFormat="1" x14ac:dyDescent="0.25">
      <c r="A173" s="98">
        <v>152</v>
      </c>
      <c r="B173" s="99" t="s">
        <v>1256</v>
      </c>
      <c r="C173" s="124" t="s">
        <v>1257</v>
      </c>
      <c r="D173" s="99">
        <v>674</v>
      </c>
      <c r="E173" s="99" t="s">
        <v>1258</v>
      </c>
      <c r="F173" s="99" t="s">
        <v>1259</v>
      </c>
      <c r="G173" s="99"/>
      <c r="H173" s="99"/>
      <c r="I173" s="101"/>
    </row>
    <row r="174" spans="1:9" s="93" customFormat="1" x14ac:dyDescent="0.25">
      <c r="A174" s="98">
        <v>153</v>
      </c>
      <c r="B174" s="99" t="s">
        <v>1260</v>
      </c>
      <c r="C174" s="124" t="s">
        <v>1261</v>
      </c>
      <c r="D174" s="99">
        <v>101</v>
      </c>
      <c r="E174" s="99" t="s">
        <v>1262</v>
      </c>
      <c r="F174" s="99" t="s">
        <v>331</v>
      </c>
      <c r="G174" s="99"/>
      <c r="H174" s="99"/>
      <c r="I174" s="101"/>
    </row>
    <row r="175" spans="1:9" s="93" customFormat="1" x14ac:dyDescent="0.25">
      <c r="A175" s="98">
        <v>154</v>
      </c>
      <c r="B175" s="99" t="s">
        <v>830</v>
      </c>
      <c r="C175" s="124" t="s">
        <v>1263</v>
      </c>
      <c r="D175" s="99">
        <v>44</v>
      </c>
      <c r="E175" s="99" t="s">
        <v>1264</v>
      </c>
      <c r="F175" s="99" t="s">
        <v>1265</v>
      </c>
      <c r="G175" s="99"/>
      <c r="H175" s="99"/>
      <c r="I175" s="101"/>
    </row>
    <row r="176" spans="1:9" s="93" customFormat="1" x14ac:dyDescent="0.25">
      <c r="A176" s="98">
        <v>155</v>
      </c>
      <c r="B176" s="99" t="s">
        <v>1266</v>
      </c>
      <c r="C176" s="124" t="s">
        <v>1267</v>
      </c>
      <c r="D176" s="99">
        <v>117</v>
      </c>
      <c r="E176" s="99" t="s">
        <v>1268</v>
      </c>
      <c r="F176" s="99" t="s">
        <v>1269</v>
      </c>
      <c r="G176" s="99"/>
      <c r="H176" s="99"/>
      <c r="I176" s="101"/>
    </row>
    <row r="177" spans="1:9" s="93" customFormat="1" x14ac:dyDescent="0.25">
      <c r="A177" s="98">
        <v>156</v>
      </c>
      <c r="B177" s="99" t="s">
        <v>1270</v>
      </c>
      <c r="C177" s="124" t="s">
        <v>1271</v>
      </c>
      <c r="D177" s="99">
        <v>29</v>
      </c>
      <c r="E177" s="99" t="s">
        <v>247</v>
      </c>
      <c r="F177" s="99" t="s">
        <v>1272</v>
      </c>
      <c r="G177" s="99"/>
      <c r="H177" s="99"/>
      <c r="I177" s="101"/>
    </row>
    <row r="178" spans="1:9" s="93" customFormat="1" x14ac:dyDescent="0.25">
      <c r="A178" s="98">
        <v>157</v>
      </c>
      <c r="B178" s="99" t="s">
        <v>1207</v>
      </c>
      <c r="C178" s="124" t="s">
        <v>1273</v>
      </c>
      <c r="D178" s="99">
        <v>354</v>
      </c>
      <c r="E178" s="99" t="s">
        <v>1274</v>
      </c>
      <c r="F178" s="99" t="s">
        <v>904</v>
      </c>
      <c r="G178" s="99"/>
      <c r="H178" s="99"/>
      <c r="I178" s="101"/>
    </row>
    <row r="179" spans="1:9" s="93" customFormat="1" x14ac:dyDescent="0.25">
      <c r="A179" s="98">
        <v>158</v>
      </c>
      <c r="B179" s="99" t="s">
        <v>1275</v>
      </c>
      <c r="C179" s="124" t="s">
        <v>1276</v>
      </c>
      <c r="D179" s="99">
        <v>20</v>
      </c>
      <c r="E179" s="99" t="s">
        <v>1277</v>
      </c>
      <c r="F179" s="99" t="s">
        <v>1278</v>
      </c>
      <c r="G179" s="99"/>
      <c r="H179" s="99"/>
      <c r="I179" s="101"/>
    </row>
    <row r="180" spans="1:9" s="93" customFormat="1" x14ac:dyDescent="0.25">
      <c r="A180" s="98">
        <v>159</v>
      </c>
      <c r="B180" s="99" t="s">
        <v>1279</v>
      </c>
      <c r="C180" s="124" t="s">
        <v>1280</v>
      </c>
      <c r="D180" s="99">
        <v>63</v>
      </c>
      <c r="E180" s="99" t="s">
        <v>137</v>
      </c>
      <c r="F180" s="99" t="s">
        <v>1281</v>
      </c>
      <c r="G180" s="99"/>
      <c r="H180" s="99"/>
      <c r="I180" s="101"/>
    </row>
    <row r="181" spans="1:9" s="93" customFormat="1" x14ac:dyDescent="0.25">
      <c r="A181" s="98">
        <v>160</v>
      </c>
      <c r="B181" s="99" t="s">
        <v>1210</v>
      </c>
      <c r="C181" s="124" t="s">
        <v>1282</v>
      </c>
      <c r="D181" s="99">
        <v>60</v>
      </c>
      <c r="E181" s="99" t="s">
        <v>1283</v>
      </c>
      <c r="F181" s="99" t="s">
        <v>959</v>
      </c>
      <c r="G181" s="99"/>
      <c r="H181" s="99"/>
      <c r="I181" s="101"/>
    </row>
    <row r="182" spans="1:9" s="93" customFormat="1" x14ac:dyDescent="0.25">
      <c r="A182" s="98">
        <v>161</v>
      </c>
      <c r="B182" s="99" t="s">
        <v>1213</v>
      </c>
      <c r="C182" s="124" t="s">
        <v>1284</v>
      </c>
      <c r="D182" s="99">
        <v>30</v>
      </c>
      <c r="E182" s="99" t="s">
        <v>1285</v>
      </c>
      <c r="F182" s="99" t="s">
        <v>963</v>
      </c>
      <c r="G182" s="99"/>
      <c r="H182" s="99"/>
      <c r="I182" s="101"/>
    </row>
    <row r="183" spans="1:9" s="93" customFormat="1" x14ac:dyDescent="0.25">
      <c r="A183" s="98">
        <v>162</v>
      </c>
      <c r="B183" s="99" t="s">
        <v>1286</v>
      </c>
      <c r="C183" s="124" t="s">
        <v>1287</v>
      </c>
      <c r="D183" s="99">
        <v>29</v>
      </c>
      <c r="E183" s="99" t="s">
        <v>1288</v>
      </c>
      <c r="F183" s="99" t="s">
        <v>1289</v>
      </c>
      <c r="G183" s="99"/>
      <c r="H183" s="99"/>
      <c r="I183" s="101"/>
    </row>
    <row r="184" spans="1:9" s="93" customFormat="1" x14ac:dyDescent="0.25">
      <c r="A184" s="98">
        <v>163</v>
      </c>
      <c r="B184" s="99" t="s">
        <v>1290</v>
      </c>
      <c r="C184" s="124" t="s">
        <v>1291</v>
      </c>
      <c r="D184" s="99">
        <v>143</v>
      </c>
      <c r="E184" s="99" t="s">
        <v>1292</v>
      </c>
      <c r="F184" s="99" t="s">
        <v>843</v>
      </c>
      <c r="G184" s="99"/>
      <c r="H184" s="99"/>
      <c r="I184" s="101"/>
    </row>
    <row r="185" spans="1:9" s="93" customFormat="1" x14ac:dyDescent="0.25">
      <c r="A185" s="98">
        <v>164</v>
      </c>
      <c r="B185" s="99" t="s">
        <v>1216</v>
      </c>
      <c r="C185" s="124" t="s">
        <v>1293</v>
      </c>
      <c r="D185" s="99">
        <v>29</v>
      </c>
      <c r="E185" s="99" t="s">
        <v>1294</v>
      </c>
      <c r="F185" s="99" t="s">
        <v>1295</v>
      </c>
      <c r="G185" s="99"/>
      <c r="H185" s="99"/>
      <c r="I185" s="101"/>
    </row>
    <row r="186" spans="1:9" s="93" customFormat="1" ht="18" x14ac:dyDescent="0.45">
      <c r="A186" s="98">
        <v>165</v>
      </c>
      <c r="B186" s="99" t="s">
        <v>1296</v>
      </c>
      <c r="C186" s="126" t="s">
        <v>1297</v>
      </c>
      <c r="D186" s="99">
        <v>16</v>
      </c>
      <c r="E186" s="99" t="s">
        <v>1298</v>
      </c>
      <c r="F186" s="99" t="s">
        <v>1299</v>
      </c>
      <c r="G186" s="99"/>
      <c r="H186" s="99"/>
      <c r="I186" s="101"/>
    </row>
    <row r="187" spans="1:9" s="93" customFormat="1" x14ac:dyDescent="0.25">
      <c r="A187" s="98">
        <v>166</v>
      </c>
      <c r="B187" s="99" t="s">
        <v>1300</v>
      </c>
      <c r="C187" s="124" t="s">
        <v>1301</v>
      </c>
      <c r="D187" s="99">
        <v>6</v>
      </c>
      <c r="E187" s="99" t="s">
        <v>1302</v>
      </c>
      <c r="F187" s="99" t="s">
        <v>1303</v>
      </c>
      <c r="G187" s="99"/>
      <c r="H187" s="99"/>
      <c r="I187" s="101"/>
    </row>
    <row r="188" spans="1:9" s="93" customFormat="1" x14ac:dyDescent="0.25">
      <c r="A188" s="98">
        <v>167</v>
      </c>
      <c r="B188" s="99" t="s">
        <v>1304</v>
      </c>
      <c r="C188" s="124" t="s">
        <v>1305</v>
      </c>
      <c r="D188" s="99">
        <v>59</v>
      </c>
      <c r="E188" s="99" t="s">
        <v>878</v>
      </c>
      <c r="F188" s="99" t="s">
        <v>1306</v>
      </c>
      <c r="G188" s="99"/>
      <c r="H188" s="99"/>
      <c r="I188" s="101"/>
    </row>
    <row r="189" spans="1:9" s="93" customFormat="1" x14ac:dyDescent="0.25">
      <c r="A189" s="98">
        <v>168</v>
      </c>
      <c r="B189" s="99" t="s">
        <v>1307</v>
      </c>
      <c r="C189" s="124" t="s">
        <v>1308</v>
      </c>
      <c r="D189" s="99">
        <v>178</v>
      </c>
      <c r="E189" s="99" t="s">
        <v>1309</v>
      </c>
      <c r="F189" s="99" t="s">
        <v>1310</v>
      </c>
      <c r="G189" s="99"/>
      <c r="H189" s="99"/>
      <c r="I189" s="101"/>
    </row>
    <row r="190" spans="1:9" s="93" customFormat="1" x14ac:dyDescent="0.25">
      <c r="A190" s="98">
        <v>169</v>
      </c>
      <c r="B190" s="99"/>
      <c r="C190" s="124" t="s">
        <v>1311</v>
      </c>
      <c r="D190" s="99">
        <v>556</v>
      </c>
      <c r="E190" s="99" t="s">
        <v>1312</v>
      </c>
      <c r="F190" s="99" t="s">
        <v>1313</v>
      </c>
      <c r="G190" s="99"/>
      <c r="H190" s="99"/>
      <c r="I190" s="101"/>
    </row>
    <row r="191" spans="1:9" s="93" customFormat="1" x14ac:dyDescent="0.25">
      <c r="A191" s="98">
        <v>170</v>
      </c>
      <c r="B191" s="99" t="s">
        <v>1314</v>
      </c>
      <c r="C191" s="124" t="s">
        <v>1315</v>
      </c>
      <c r="D191" s="99">
        <v>6</v>
      </c>
      <c r="E191" s="99" t="s">
        <v>1316</v>
      </c>
      <c r="F191" s="99" t="s">
        <v>1317</v>
      </c>
      <c r="G191" s="99"/>
      <c r="H191" s="99"/>
      <c r="I191" s="101"/>
    </row>
    <row r="192" spans="1:9" s="93" customFormat="1" x14ac:dyDescent="0.25">
      <c r="A192" s="98">
        <v>171</v>
      </c>
      <c r="B192" s="99" t="s">
        <v>1318</v>
      </c>
      <c r="C192" s="124" t="s">
        <v>1319</v>
      </c>
      <c r="D192" s="99">
        <v>40</v>
      </c>
      <c r="E192" s="99" t="s">
        <v>1320</v>
      </c>
      <c r="F192" s="99" t="s">
        <v>1321</v>
      </c>
      <c r="G192" s="99"/>
      <c r="H192" s="99"/>
      <c r="I192" s="101"/>
    </row>
    <row r="193" spans="1:78" s="93" customFormat="1" x14ac:dyDescent="0.25">
      <c r="A193" s="98">
        <v>172</v>
      </c>
      <c r="B193" s="99" t="s">
        <v>1322</v>
      </c>
      <c r="C193" s="124" t="s">
        <v>1323</v>
      </c>
      <c r="D193" s="99">
        <v>349</v>
      </c>
      <c r="E193" s="99" t="s">
        <v>1303</v>
      </c>
      <c r="F193" s="99" t="s">
        <v>843</v>
      </c>
      <c r="G193" s="99"/>
      <c r="H193" s="99"/>
      <c r="I193" s="101"/>
    </row>
    <row r="194" spans="1:78" s="93" customFormat="1" x14ac:dyDescent="0.25">
      <c r="A194" s="98">
        <v>173</v>
      </c>
      <c r="B194" s="99" t="s">
        <v>1318</v>
      </c>
      <c r="C194" s="124" t="s">
        <v>1324</v>
      </c>
      <c r="D194" s="99">
        <v>19</v>
      </c>
      <c r="E194" s="99" t="s">
        <v>1325</v>
      </c>
      <c r="F194" s="99" t="s">
        <v>1326</v>
      </c>
      <c r="G194" s="99"/>
      <c r="H194" s="99"/>
      <c r="I194" s="101"/>
    </row>
    <row r="195" spans="1:78" s="93" customFormat="1" x14ac:dyDescent="0.25">
      <c r="A195" s="98">
        <v>174</v>
      </c>
      <c r="B195" s="99" t="s">
        <v>1327</v>
      </c>
      <c r="C195" s="124" t="s">
        <v>1328</v>
      </c>
      <c r="D195" s="99">
        <v>89</v>
      </c>
      <c r="E195" s="99" t="s">
        <v>731</v>
      </c>
      <c r="F195" s="99" t="s">
        <v>853</v>
      </c>
      <c r="G195" s="99"/>
      <c r="H195" s="99"/>
      <c r="I195" s="101"/>
    </row>
    <row r="196" spans="1:78" s="93" customFormat="1" x14ac:dyDescent="0.25">
      <c r="A196" s="98">
        <v>175</v>
      </c>
      <c r="B196" s="99" t="s">
        <v>1329</v>
      </c>
      <c r="C196" s="124" t="s">
        <v>1330</v>
      </c>
      <c r="D196" s="99">
        <v>40</v>
      </c>
      <c r="E196" s="99" t="s">
        <v>1331</v>
      </c>
      <c r="F196" s="99" t="s">
        <v>1331</v>
      </c>
      <c r="G196" s="99"/>
      <c r="H196" s="99"/>
      <c r="I196" s="101"/>
    </row>
    <row r="197" spans="1:78" s="93" customFormat="1" x14ac:dyDescent="0.25">
      <c r="A197" s="98">
        <v>176</v>
      </c>
      <c r="B197" s="99" t="s">
        <v>1332</v>
      </c>
      <c r="C197" s="124" t="s">
        <v>1333</v>
      </c>
      <c r="D197" s="99">
        <v>200</v>
      </c>
      <c r="E197" s="99" t="s">
        <v>1334</v>
      </c>
      <c r="F197" s="99" t="s">
        <v>1335</v>
      </c>
      <c r="G197" s="99"/>
      <c r="H197" s="99"/>
      <c r="I197" s="101"/>
    </row>
    <row r="198" spans="1:78" s="104" customFormat="1" x14ac:dyDescent="0.25">
      <c r="A198" s="102"/>
      <c r="B198" s="96"/>
      <c r="C198" s="123" t="s">
        <v>1336</v>
      </c>
      <c r="D198" s="96"/>
      <c r="E198" s="96"/>
      <c r="F198" s="96"/>
      <c r="G198" s="96"/>
      <c r="H198" s="96"/>
      <c r="I198" s="103"/>
    </row>
    <row r="199" spans="1:78" s="93" customFormat="1" x14ac:dyDescent="0.25">
      <c r="A199" s="98">
        <v>177</v>
      </c>
      <c r="B199" s="99" t="s">
        <v>1337</v>
      </c>
      <c r="C199" s="124" t="s">
        <v>1338</v>
      </c>
      <c r="D199" s="99">
        <v>542</v>
      </c>
      <c r="E199" s="99" t="s">
        <v>1339</v>
      </c>
      <c r="F199" s="99" t="s">
        <v>1340</v>
      </c>
      <c r="G199" s="99"/>
      <c r="H199" s="99"/>
      <c r="I199" s="101"/>
    </row>
    <row r="200" spans="1:78" s="93" customFormat="1" x14ac:dyDescent="0.25">
      <c r="A200" s="98">
        <v>178</v>
      </c>
      <c r="B200" s="99" t="s">
        <v>1341</v>
      </c>
      <c r="C200" s="124" t="s">
        <v>1338</v>
      </c>
      <c r="D200" s="99">
        <v>484</v>
      </c>
      <c r="E200" s="99" t="str">
        <f>+F199</f>
        <v>01.06.2017</v>
      </c>
      <c r="F200" s="99" t="s">
        <v>843</v>
      </c>
      <c r="G200" s="99"/>
      <c r="H200" s="99"/>
      <c r="I200" s="101"/>
    </row>
    <row r="201" spans="1:78" s="93" customFormat="1" x14ac:dyDescent="0.25">
      <c r="A201" s="98">
        <v>179</v>
      </c>
      <c r="B201" s="99" t="s">
        <v>1342</v>
      </c>
      <c r="C201" s="124" t="s">
        <v>1343</v>
      </c>
      <c r="D201" s="99">
        <v>480</v>
      </c>
      <c r="E201" s="99" t="s">
        <v>238</v>
      </c>
      <c r="F201" s="99" t="s">
        <v>1344</v>
      </c>
      <c r="G201" s="99"/>
      <c r="H201" s="99"/>
      <c r="I201" s="101"/>
    </row>
    <row r="202" spans="1:78" s="93" customFormat="1" x14ac:dyDescent="0.25">
      <c r="A202" s="98">
        <v>180</v>
      </c>
      <c r="B202" s="99" t="s">
        <v>1345</v>
      </c>
      <c r="C202" s="124" t="s">
        <v>1346</v>
      </c>
      <c r="D202" s="99">
        <v>34</v>
      </c>
      <c r="E202" s="99" t="str">
        <f>+F201</f>
        <v>28.11.2016</v>
      </c>
      <c r="F202" s="99" t="s">
        <v>843</v>
      </c>
      <c r="G202" s="99"/>
      <c r="H202" s="99"/>
      <c r="I202" s="101"/>
    </row>
    <row r="203" spans="1:78" s="93" customFormat="1" x14ac:dyDescent="0.25">
      <c r="A203" s="98">
        <v>181</v>
      </c>
      <c r="B203" s="99" t="s">
        <v>1347</v>
      </c>
      <c r="C203" s="124" t="s">
        <v>1348</v>
      </c>
      <c r="D203" s="99">
        <v>68</v>
      </c>
      <c r="E203" s="99" t="s">
        <v>266</v>
      </c>
      <c r="F203" s="99" t="s">
        <v>843</v>
      </c>
      <c r="G203" s="99"/>
      <c r="H203" s="99"/>
      <c r="I203" s="101"/>
    </row>
    <row r="204" spans="1:78" s="93" customFormat="1" x14ac:dyDescent="0.25">
      <c r="A204" s="94"/>
      <c r="B204" s="95"/>
      <c r="C204" s="123" t="s">
        <v>1349</v>
      </c>
      <c r="D204" s="95"/>
      <c r="E204" s="95"/>
      <c r="F204" s="95"/>
      <c r="G204" s="95"/>
      <c r="H204" s="95"/>
      <c r="I204" s="97"/>
    </row>
    <row r="205" spans="1:78" s="109" customFormat="1" x14ac:dyDescent="0.25">
      <c r="A205" s="98">
        <v>182</v>
      </c>
      <c r="B205" s="99" t="s">
        <v>1350</v>
      </c>
      <c r="C205" s="124" t="s">
        <v>1351</v>
      </c>
      <c r="D205" s="99">
        <v>75</v>
      </c>
      <c r="E205" s="99" t="s">
        <v>1352</v>
      </c>
      <c r="F205" s="99" t="s">
        <v>843</v>
      </c>
      <c r="G205" s="99"/>
      <c r="H205" s="99"/>
      <c r="I205" s="101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</row>
    <row r="206" spans="1:78" s="93" customFormat="1" x14ac:dyDescent="0.25">
      <c r="A206" s="98">
        <v>183</v>
      </c>
      <c r="B206" s="99" t="s">
        <v>1353</v>
      </c>
      <c r="C206" s="124" t="s">
        <v>1354</v>
      </c>
      <c r="D206" s="99">
        <v>73</v>
      </c>
      <c r="E206" s="99" t="s">
        <v>1355</v>
      </c>
      <c r="F206" s="99" t="s">
        <v>843</v>
      </c>
      <c r="G206" s="99"/>
      <c r="H206" s="99"/>
      <c r="I206" s="101"/>
    </row>
    <row r="207" spans="1:78" s="109" customFormat="1" x14ac:dyDescent="0.25">
      <c r="A207" s="98">
        <v>184</v>
      </c>
      <c r="B207" s="99" t="s">
        <v>1356</v>
      </c>
      <c r="C207" s="124" t="s">
        <v>1357</v>
      </c>
      <c r="D207" s="99">
        <v>22</v>
      </c>
      <c r="E207" s="99" t="s">
        <v>1358</v>
      </c>
      <c r="F207" s="99" t="s">
        <v>843</v>
      </c>
      <c r="G207" s="99"/>
      <c r="H207" s="99"/>
      <c r="I207" s="101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</row>
    <row r="208" spans="1:78" s="109" customFormat="1" x14ac:dyDescent="0.25">
      <c r="A208" s="98">
        <v>185</v>
      </c>
      <c r="B208" s="99" t="s">
        <v>1359</v>
      </c>
      <c r="C208" s="124" t="s">
        <v>1360</v>
      </c>
      <c r="D208" s="99">
        <v>74</v>
      </c>
      <c r="E208" s="99" t="s">
        <v>1361</v>
      </c>
      <c r="F208" s="99" t="s">
        <v>843</v>
      </c>
      <c r="G208" s="99"/>
      <c r="H208" s="99"/>
      <c r="I208" s="101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</row>
    <row r="209" spans="1:78" s="93" customFormat="1" x14ac:dyDescent="0.25">
      <c r="A209" s="98">
        <v>186</v>
      </c>
      <c r="B209" s="99" t="s">
        <v>1362</v>
      </c>
      <c r="C209" s="124" t="s">
        <v>1363</v>
      </c>
      <c r="D209" s="99">
        <v>74</v>
      </c>
      <c r="E209" s="99" t="s">
        <v>1364</v>
      </c>
      <c r="F209" s="99" t="s">
        <v>843</v>
      </c>
      <c r="G209" s="99"/>
      <c r="H209" s="99"/>
      <c r="I209" s="101"/>
    </row>
    <row r="210" spans="1:78" s="109" customFormat="1" x14ac:dyDescent="0.25">
      <c r="A210" s="98">
        <v>187</v>
      </c>
      <c r="B210" s="99" t="s">
        <v>1365</v>
      </c>
      <c r="C210" s="124" t="s">
        <v>1366</v>
      </c>
      <c r="D210" s="99">
        <v>155</v>
      </c>
      <c r="E210" s="99" t="s">
        <v>1367</v>
      </c>
      <c r="F210" s="99" t="s">
        <v>843</v>
      </c>
      <c r="G210" s="99"/>
      <c r="H210" s="99"/>
      <c r="I210" s="101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</row>
    <row r="211" spans="1:78" s="109" customFormat="1" x14ac:dyDescent="0.25">
      <c r="A211" s="98">
        <v>188</v>
      </c>
      <c r="B211" s="99" t="s">
        <v>1368</v>
      </c>
      <c r="C211" s="124" t="s">
        <v>1369</v>
      </c>
      <c r="D211" s="99">
        <v>42</v>
      </c>
      <c r="E211" s="99" t="s">
        <v>1370</v>
      </c>
      <c r="F211" s="99" t="s">
        <v>843</v>
      </c>
      <c r="G211" s="99"/>
      <c r="H211" s="99"/>
      <c r="I211" s="101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</row>
    <row r="212" spans="1:78" s="109" customFormat="1" x14ac:dyDescent="0.25">
      <c r="A212" s="98">
        <v>189</v>
      </c>
      <c r="B212" s="99" t="s">
        <v>1371</v>
      </c>
      <c r="C212" s="124" t="s">
        <v>1372</v>
      </c>
      <c r="D212" s="99">
        <v>426</v>
      </c>
      <c r="E212" s="99" t="s">
        <v>1373</v>
      </c>
      <c r="F212" s="99" t="s">
        <v>843</v>
      </c>
      <c r="G212" s="99"/>
      <c r="H212" s="99"/>
      <c r="I212" s="101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</row>
    <row r="213" spans="1:78" s="109" customFormat="1" x14ac:dyDescent="0.25">
      <c r="A213" s="98">
        <v>190</v>
      </c>
      <c r="B213" s="99" t="s">
        <v>1374</v>
      </c>
      <c r="C213" s="124" t="s">
        <v>1375</v>
      </c>
      <c r="D213" s="99">
        <v>218</v>
      </c>
      <c r="E213" s="99" t="s">
        <v>1376</v>
      </c>
      <c r="F213" s="99" t="s">
        <v>843</v>
      </c>
      <c r="G213" s="99"/>
      <c r="H213" s="99"/>
      <c r="I213" s="101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</row>
    <row r="214" spans="1:78" s="109" customFormat="1" x14ac:dyDescent="0.25">
      <c r="A214" s="98">
        <v>191</v>
      </c>
      <c r="B214" s="99" t="s">
        <v>1377</v>
      </c>
      <c r="C214" s="124" t="s">
        <v>1378</v>
      </c>
      <c r="D214" s="99">
        <v>84</v>
      </c>
      <c r="E214" s="99" t="s">
        <v>778</v>
      </c>
      <c r="F214" s="99" t="s">
        <v>843</v>
      </c>
      <c r="G214" s="99"/>
      <c r="H214" s="99"/>
      <c r="I214" s="101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</row>
    <row r="215" spans="1:78" s="109" customFormat="1" x14ac:dyDescent="0.25">
      <c r="A215" s="98">
        <v>192</v>
      </c>
      <c r="B215" s="99" t="s">
        <v>1379</v>
      </c>
      <c r="C215" s="124" t="s">
        <v>1380</v>
      </c>
      <c r="D215" s="99">
        <v>244</v>
      </c>
      <c r="E215" s="99" t="s">
        <v>1381</v>
      </c>
      <c r="F215" s="99" t="s">
        <v>843</v>
      </c>
      <c r="G215" s="99"/>
      <c r="H215" s="99"/>
      <c r="I215" s="101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</row>
    <row r="216" spans="1:78" s="109" customFormat="1" ht="30" x14ac:dyDescent="0.25">
      <c r="A216" s="98">
        <v>193</v>
      </c>
      <c r="B216" s="99" t="s">
        <v>1382</v>
      </c>
      <c r="C216" s="124" t="s">
        <v>1383</v>
      </c>
      <c r="D216" s="99">
        <v>349</v>
      </c>
      <c r="E216" s="99" t="s">
        <v>1384</v>
      </c>
      <c r="F216" s="99" t="s">
        <v>843</v>
      </c>
      <c r="G216" s="99"/>
      <c r="H216" s="99"/>
      <c r="I216" s="101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</row>
    <row r="217" spans="1:78" s="93" customFormat="1" x14ac:dyDescent="0.25">
      <c r="A217" s="98">
        <v>194</v>
      </c>
      <c r="B217" s="99" t="s">
        <v>1385</v>
      </c>
      <c r="C217" s="124" t="s">
        <v>1386</v>
      </c>
      <c r="D217" s="99">
        <v>290</v>
      </c>
      <c r="E217" s="99" t="s">
        <v>1387</v>
      </c>
      <c r="F217" s="99" t="s">
        <v>843</v>
      </c>
      <c r="G217" s="99"/>
      <c r="H217" s="99"/>
      <c r="I217" s="101"/>
    </row>
    <row r="218" spans="1:78" s="93" customFormat="1" x14ac:dyDescent="0.25">
      <c r="A218" s="98">
        <v>195</v>
      </c>
      <c r="B218" s="99" t="s">
        <v>1388</v>
      </c>
      <c r="C218" s="124" t="s">
        <v>1389</v>
      </c>
      <c r="D218" s="99">
        <v>41</v>
      </c>
      <c r="E218" s="99" t="s">
        <v>1390</v>
      </c>
      <c r="F218" s="99" t="s">
        <v>843</v>
      </c>
      <c r="G218" s="99"/>
      <c r="H218" s="99"/>
      <c r="I218" s="101"/>
    </row>
    <row r="219" spans="1:78" s="93" customFormat="1" x14ac:dyDescent="0.25">
      <c r="A219" s="94"/>
      <c r="B219" s="95"/>
      <c r="C219" s="123" t="s">
        <v>1391</v>
      </c>
      <c r="D219" s="95"/>
      <c r="E219" s="95"/>
      <c r="F219" s="95"/>
      <c r="G219" s="95"/>
      <c r="H219" s="95"/>
      <c r="I219" s="97"/>
    </row>
    <row r="220" spans="1:78" s="93" customFormat="1" x14ac:dyDescent="0.25">
      <c r="A220" s="110">
        <v>196</v>
      </c>
      <c r="B220" s="111" t="s">
        <v>1392</v>
      </c>
      <c r="C220" s="127" t="s">
        <v>1393</v>
      </c>
      <c r="D220" s="111">
        <v>213</v>
      </c>
      <c r="E220" s="111" t="s">
        <v>870</v>
      </c>
      <c r="F220" s="111" t="s">
        <v>843</v>
      </c>
      <c r="G220" s="111"/>
      <c r="H220" s="111"/>
      <c r="I220" s="101"/>
    </row>
    <row r="221" spans="1:78" s="93" customFormat="1" x14ac:dyDescent="0.25">
      <c r="A221" s="110">
        <v>197</v>
      </c>
      <c r="B221" s="111" t="s">
        <v>1394</v>
      </c>
      <c r="C221" s="127" t="s">
        <v>1395</v>
      </c>
      <c r="D221" s="111">
        <v>185</v>
      </c>
      <c r="E221" s="111" t="s">
        <v>992</v>
      </c>
      <c r="F221" s="111" t="s">
        <v>843</v>
      </c>
      <c r="G221" s="111"/>
      <c r="H221" s="111"/>
      <c r="I221" s="101"/>
    </row>
    <row r="222" spans="1:78" s="93" customFormat="1" x14ac:dyDescent="0.25">
      <c r="A222" s="110">
        <v>198</v>
      </c>
      <c r="B222" s="111" t="s">
        <v>1396</v>
      </c>
      <c r="C222" s="127" t="s">
        <v>1397</v>
      </c>
      <c r="D222" s="111">
        <v>179</v>
      </c>
      <c r="E222" s="111" t="s">
        <v>1398</v>
      </c>
      <c r="F222" s="111" t="s">
        <v>843</v>
      </c>
      <c r="G222" s="111"/>
      <c r="H222" s="111"/>
      <c r="I222" s="101"/>
    </row>
    <row r="223" spans="1:78" s="93" customFormat="1" x14ac:dyDescent="0.25">
      <c r="A223" s="110">
        <v>199</v>
      </c>
      <c r="B223" s="111" t="s">
        <v>1399</v>
      </c>
      <c r="C223" s="127" t="s">
        <v>1400</v>
      </c>
      <c r="D223" s="111">
        <v>58</v>
      </c>
      <c r="E223" s="111" t="s">
        <v>1401</v>
      </c>
      <c r="F223" s="111" t="s">
        <v>843</v>
      </c>
      <c r="G223" s="111"/>
      <c r="H223" s="111"/>
      <c r="I223" s="101"/>
    </row>
    <row r="224" spans="1:78" s="93" customFormat="1" x14ac:dyDescent="0.25">
      <c r="A224" s="110">
        <v>200</v>
      </c>
      <c r="B224" s="111" t="s">
        <v>1402</v>
      </c>
      <c r="C224" s="127" t="s">
        <v>1403</v>
      </c>
      <c r="D224" s="111">
        <v>136</v>
      </c>
      <c r="E224" s="111" t="s">
        <v>102</v>
      </c>
      <c r="F224" s="111" t="s">
        <v>843</v>
      </c>
      <c r="G224" s="111"/>
      <c r="H224" s="111"/>
      <c r="I224" s="101"/>
    </row>
    <row r="225" spans="1:9" s="93" customFormat="1" x14ac:dyDescent="0.25">
      <c r="A225" s="110">
        <v>201</v>
      </c>
      <c r="B225" s="111" t="s">
        <v>1404</v>
      </c>
      <c r="C225" s="127" t="s">
        <v>1405</v>
      </c>
      <c r="D225" s="111">
        <v>172</v>
      </c>
      <c r="E225" s="111" t="s">
        <v>1406</v>
      </c>
      <c r="F225" s="111" t="s">
        <v>843</v>
      </c>
      <c r="G225" s="111"/>
      <c r="H225" s="111"/>
      <c r="I225" s="101"/>
    </row>
    <row r="226" spans="1:9" s="93" customFormat="1" x14ac:dyDescent="0.25">
      <c r="A226" s="110">
        <v>202</v>
      </c>
      <c r="B226" s="111" t="s">
        <v>1407</v>
      </c>
      <c r="C226" s="127" t="s">
        <v>1408</v>
      </c>
      <c r="D226" s="111">
        <v>168</v>
      </c>
      <c r="E226" s="111" t="s">
        <v>1409</v>
      </c>
      <c r="F226" s="111" t="s">
        <v>843</v>
      </c>
      <c r="G226" s="111"/>
      <c r="H226" s="111"/>
      <c r="I226" s="101"/>
    </row>
    <row r="227" spans="1:9" s="93" customFormat="1" x14ac:dyDescent="0.25">
      <c r="A227" s="110">
        <v>203</v>
      </c>
      <c r="B227" s="111" t="s">
        <v>1410</v>
      </c>
      <c r="C227" s="127" t="s">
        <v>1411</v>
      </c>
      <c r="D227" s="111">
        <v>253</v>
      </c>
      <c r="E227" s="111" t="s">
        <v>74</v>
      </c>
      <c r="F227" s="111" t="s">
        <v>843</v>
      </c>
      <c r="G227" s="111"/>
      <c r="H227" s="111"/>
      <c r="I227" s="101"/>
    </row>
    <row r="228" spans="1:9" s="93" customFormat="1" x14ac:dyDescent="0.25">
      <c r="A228" s="110">
        <v>204</v>
      </c>
      <c r="B228" s="111" t="s">
        <v>1412</v>
      </c>
      <c r="C228" s="127" t="s">
        <v>1413</v>
      </c>
      <c r="D228" s="111">
        <v>98</v>
      </c>
      <c r="E228" s="111" t="s">
        <v>74</v>
      </c>
      <c r="F228" s="111" t="s">
        <v>843</v>
      </c>
      <c r="G228" s="111"/>
      <c r="H228" s="111"/>
      <c r="I228" s="101"/>
    </row>
    <row r="229" spans="1:9" s="93" customFormat="1" x14ac:dyDescent="0.25">
      <c r="A229" s="110">
        <v>205</v>
      </c>
      <c r="B229" s="111" t="s">
        <v>1414</v>
      </c>
      <c r="C229" s="127" t="s">
        <v>1415</v>
      </c>
      <c r="D229" s="111">
        <v>186</v>
      </c>
      <c r="E229" s="111" t="s">
        <v>1416</v>
      </c>
      <c r="F229" s="111" t="s">
        <v>843</v>
      </c>
      <c r="G229" s="111"/>
      <c r="H229" s="111"/>
      <c r="I229" s="101"/>
    </row>
    <row r="230" spans="1:9" s="93" customFormat="1" x14ac:dyDescent="0.25">
      <c r="A230" s="110">
        <v>206</v>
      </c>
      <c r="B230" s="111" t="s">
        <v>1417</v>
      </c>
      <c r="C230" s="127" t="s">
        <v>1418</v>
      </c>
      <c r="D230" s="111">
        <v>193</v>
      </c>
      <c r="E230" s="111" t="s">
        <v>1419</v>
      </c>
      <c r="F230" s="111" t="s">
        <v>843</v>
      </c>
      <c r="G230" s="111"/>
      <c r="H230" s="111"/>
      <c r="I230" s="101"/>
    </row>
    <row r="231" spans="1:9" s="93" customFormat="1" x14ac:dyDescent="0.25">
      <c r="A231" s="110">
        <v>207</v>
      </c>
      <c r="B231" s="111" t="s">
        <v>1420</v>
      </c>
      <c r="C231" s="127" t="s">
        <v>1421</v>
      </c>
      <c r="D231" s="111">
        <v>173</v>
      </c>
      <c r="E231" s="111" t="s">
        <v>992</v>
      </c>
      <c r="F231" s="111" t="s">
        <v>843</v>
      </c>
      <c r="G231" s="111"/>
      <c r="H231" s="111"/>
      <c r="I231" s="101"/>
    </row>
    <row r="232" spans="1:9" s="93" customFormat="1" x14ac:dyDescent="0.25">
      <c r="A232" s="110">
        <v>208</v>
      </c>
      <c r="B232" s="111" t="s">
        <v>1422</v>
      </c>
      <c r="C232" s="127" t="s">
        <v>1423</v>
      </c>
      <c r="D232" s="111">
        <v>122</v>
      </c>
      <c r="E232" s="111" t="s">
        <v>1424</v>
      </c>
      <c r="F232" s="111" t="s">
        <v>843</v>
      </c>
      <c r="G232" s="111"/>
      <c r="H232" s="111"/>
      <c r="I232" s="101"/>
    </row>
    <row r="233" spans="1:9" s="93" customFormat="1" ht="30" x14ac:dyDescent="0.25">
      <c r="A233" s="110">
        <v>209</v>
      </c>
      <c r="B233" s="111" t="s">
        <v>1425</v>
      </c>
      <c r="C233" s="127" t="s">
        <v>1426</v>
      </c>
      <c r="D233" s="111">
        <v>10</v>
      </c>
      <c r="E233" s="111" t="s">
        <v>1427</v>
      </c>
      <c r="F233" s="111" t="s">
        <v>843</v>
      </c>
      <c r="G233" s="111"/>
      <c r="H233" s="111"/>
      <c r="I233" s="101"/>
    </row>
    <row r="234" spans="1:9" s="93" customFormat="1" x14ac:dyDescent="0.25">
      <c r="A234" s="110">
        <v>210</v>
      </c>
      <c r="B234" s="111" t="s">
        <v>1428</v>
      </c>
      <c r="C234" s="127" t="s">
        <v>1429</v>
      </c>
      <c r="D234" s="111">
        <v>32</v>
      </c>
      <c r="E234" s="111" t="s">
        <v>1430</v>
      </c>
      <c r="F234" s="111" t="s">
        <v>843</v>
      </c>
      <c r="G234" s="111"/>
      <c r="H234" s="111"/>
      <c r="I234" s="101"/>
    </row>
    <row r="235" spans="1:9" s="93" customFormat="1" x14ac:dyDescent="0.25">
      <c r="A235" s="110">
        <v>211</v>
      </c>
      <c r="B235" s="111" t="s">
        <v>1431</v>
      </c>
      <c r="C235" s="127" t="s">
        <v>1432</v>
      </c>
      <c r="D235" s="111">
        <v>78</v>
      </c>
      <c r="E235" s="111" t="s">
        <v>1433</v>
      </c>
      <c r="F235" s="111" t="s">
        <v>843</v>
      </c>
      <c r="G235" s="111"/>
      <c r="H235" s="111"/>
      <c r="I235" s="101"/>
    </row>
    <row r="236" spans="1:9" s="93" customFormat="1" x14ac:dyDescent="0.25">
      <c r="A236" s="94"/>
      <c r="B236" s="95"/>
      <c r="C236" s="123" t="s">
        <v>1434</v>
      </c>
      <c r="D236" s="95"/>
      <c r="E236" s="95"/>
      <c r="F236" s="95"/>
      <c r="G236" s="95"/>
      <c r="H236" s="95"/>
      <c r="I236" s="97"/>
    </row>
    <row r="237" spans="1:9" s="93" customFormat="1" x14ac:dyDescent="0.25">
      <c r="A237" s="110">
        <v>212</v>
      </c>
      <c r="B237" s="111" t="s">
        <v>1435</v>
      </c>
      <c r="C237" s="128" t="s">
        <v>1436</v>
      </c>
      <c r="D237" s="111">
        <v>29</v>
      </c>
      <c r="E237" s="111" t="s">
        <v>1437</v>
      </c>
      <c r="F237" s="111" t="s">
        <v>1438</v>
      </c>
      <c r="G237" s="111"/>
      <c r="H237" s="111"/>
      <c r="I237" s="101"/>
    </row>
    <row r="238" spans="1:9" s="93" customFormat="1" x14ac:dyDescent="0.25">
      <c r="A238" s="110">
        <v>213</v>
      </c>
      <c r="B238" s="111" t="s">
        <v>1439</v>
      </c>
      <c r="C238" s="128" t="s">
        <v>1440</v>
      </c>
      <c r="D238" s="111">
        <v>44</v>
      </c>
      <c r="E238" s="111" t="s">
        <v>1437</v>
      </c>
      <c r="F238" s="111" t="s">
        <v>1441</v>
      </c>
      <c r="G238" s="111"/>
      <c r="H238" s="111"/>
      <c r="I238" s="101"/>
    </row>
    <row r="239" spans="1:9" s="93" customFormat="1" x14ac:dyDescent="0.25">
      <c r="A239" s="110">
        <v>214</v>
      </c>
      <c r="B239" s="111" t="s">
        <v>1442</v>
      </c>
      <c r="C239" s="128" t="s">
        <v>1443</v>
      </c>
      <c r="D239" s="111">
        <v>38</v>
      </c>
      <c r="E239" s="111" t="s">
        <v>1444</v>
      </c>
      <c r="F239" s="111" t="s">
        <v>1445</v>
      </c>
      <c r="G239" s="111"/>
      <c r="H239" s="111"/>
      <c r="I239" s="101"/>
    </row>
    <row r="240" spans="1:9" s="93" customFormat="1" x14ac:dyDescent="0.25">
      <c r="A240" s="110">
        <v>215</v>
      </c>
      <c r="B240" s="111" t="s">
        <v>1446</v>
      </c>
      <c r="C240" s="128" t="s">
        <v>1447</v>
      </c>
      <c r="D240" s="111">
        <v>6</v>
      </c>
      <c r="E240" s="111" t="s">
        <v>1448</v>
      </c>
      <c r="F240" s="111" t="s">
        <v>1449</v>
      </c>
      <c r="G240" s="111"/>
      <c r="H240" s="111"/>
      <c r="I240" s="101"/>
    </row>
    <row r="241" spans="1:9" s="93" customFormat="1" x14ac:dyDescent="0.25">
      <c r="A241" s="110">
        <v>216</v>
      </c>
      <c r="B241" s="111" t="s">
        <v>1450</v>
      </c>
      <c r="C241" s="127" t="s">
        <v>1451</v>
      </c>
      <c r="D241" s="111">
        <v>18</v>
      </c>
      <c r="E241" s="111" t="s">
        <v>1452</v>
      </c>
      <c r="F241" s="111" t="s">
        <v>1453</v>
      </c>
      <c r="G241" s="111"/>
      <c r="H241" s="111"/>
      <c r="I241" s="101"/>
    </row>
    <row r="242" spans="1:9" s="93" customFormat="1" x14ac:dyDescent="0.25">
      <c r="A242" s="110">
        <v>217</v>
      </c>
      <c r="B242" s="111" t="s">
        <v>1454</v>
      </c>
      <c r="C242" s="127" t="s">
        <v>1455</v>
      </c>
      <c r="D242" s="111">
        <v>45</v>
      </c>
      <c r="E242" s="111" t="s">
        <v>1456</v>
      </c>
      <c r="F242" s="111" t="s">
        <v>843</v>
      </c>
      <c r="G242" s="111"/>
      <c r="H242" s="111"/>
      <c r="I242" s="101"/>
    </row>
    <row r="243" spans="1:9" s="93" customFormat="1" x14ac:dyDescent="0.25">
      <c r="A243" s="94"/>
      <c r="B243" s="95"/>
      <c r="C243" s="123" t="s">
        <v>1457</v>
      </c>
      <c r="D243" s="95"/>
      <c r="E243" s="95"/>
      <c r="F243" s="95"/>
      <c r="G243" s="95"/>
      <c r="H243" s="95"/>
      <c r="I243" s="97"/>
    </row>
    <row r="244" spans="1:9" s="93" customFormat="1" x14ac:dyDescent="0.25">
      <c r="A244" s="98">
        <v>218</v>
      </c>
      <c r="B244" s="99" t="s">
        <v>1458</v>
      </c>
      <c r="C244" s="124" t="s">
        <v>1459</v>
      </c>
      <c r="D244" s="99">
        <v>177</v>
      </c>
      <c r="E244" s="99" t="s">
        <v>1460</v>
      </c>
      <c r="F244" s="99" t="s">
        <v>1461</v>
      </c>
      <c r="G244" s="99"/>
      <c r="H244" s="99"/>
      <c r="I244" s="101"/>
    </row>
    <row r="245" spans="1:9" s="93" customFormat="1" x14ac:dyDescent="0.25">
      <c r="A245" s="98">
        <v>219</v>
      </c>
      <c r="B245" s="99" t="s">
        <v>1462</v>
      </c>
      <c r="C245" s="124" t="s">
        <v>1463</v>
      </c>
      <c r="D245" s="99">
        <v>198</v>
      </c>
      <c r="E245" s="99" t="s">
        <v>1464</v>
      </c>
      <c r="F245" s="99" t="s">
        <v>1465</v>
      </c>
      <c r="G245" s="99"/>
      <c r="H245" s="99"/>
      <c r="I245" s="101"/>
    </row>
    <row r="246" spans="1:9" s="93" customFormat="1" x14ac:dyDescent="0.25">
      <c r="A246" s="98">
        <v>220</v>
      </c>
      <c r="B246" s="99" t="s">
        <v>1466</v>
      </c>
      <c r="C246" s="124" t="s">
        <v>1467</v>
      </c>
      <c r="D246" s="99">
        <v>489</v>
      </c>
      <c r="E246" s="99" t="s">
        <v>1465</v>
      </c>
      <c r="F246" s="99" t="s">
        <v>1468</v>
      </c>
      <c r="G246" s="99"/>
      <c r="H246" s="99"/>
      <c r="I246" s="101"/>
    </row>
    <row r="247" spans="1:9" s="93" customFormat="1" x14ac:dyDescent="0.25">
      <c r="A247" s="98">
        <v>221</v>
      </c>
      <c r="B247" s="99" t="s">
        <v>1469</v>
      </c>
      <c r="C247" s="124" t="s">
        <v>1470</v>
      </c>
      <c r="D247" s="99">
        <v>347</v>
      </c>
      <c r="E247" s="99" t="s">
        <v>1471</v>
      </c>
      <c r="F247" s="99" t="s">
        <v>843</v>
      </c>
      <c r="G247" s="99"/>
      <c r="H247" s="99"/>
      <c r="I247" s="101"/>
    </row>
    <row r="248" spans="1:9" s="93" customFormat="1" ht="30" x14ac:dyDescent="0.25">
      <c r="A248" s="98">
        <v>222</v>
      </c>
      <c r="B248" s="99" t="s">
        <v>1472</v>
      </c>
      <c r="C248" s="124" t="s">
        <v>1473</v>
      </c>
      <c r="D248" s="99">
        <v>49</v>
      </c>
      <c r="E248" s="99" t="s">
        <v>1474</v>
      </c>
      <c r="F248" s="99"/>
      <c r="G248" s="99"/>
      <c r="H248" s="99"/>
      <c r="I248" s="101"/>
    </row>
    <row r="249" spans="1:9" s="93" customFormat="1" x14ac:dyDescent="0.25">
      <c r="A249" s="98">
        <v>223</v>
      </c>
      <c r="B249" s="99" t="s">
        <v>1475</v>
      </c>
      <c r="C249" s="124" t="s">
        <v>1476</v>
      </c>
      <c r="D249" s="99">
        <v>247</v>
      </c>
      <c r="E249" s="99" t="s">
        <v>1477</v>
      </c>
      <c r="F249" s="99" t="s">
        <v>1478</v>
      </c>
      <c r="G249" s="99"/>
      <c r="H249" s="99"/>
      <c r="I249" s="101"/>
    </row>
    <row r="250" spans="1:9" s="93" customFormat="1" x14ac:dyDescent="0.25">
      <c r="A250" s="98">
        <v>224</v>
      </c>
      <c r="B250" s="99" t="s">
        <v>1479</v>
      </c>
      <c r="C250" s="124" t="s">
        <v>1480</v>
      </c>
      <c r="D250" s="99">
        <v>547</v>
      </c>
      <c r="E250" s="99" t="s">
        <v>1478</v>
      </c>
      <c r="F250" s="99" t="s">
        <v>843</v>
      </c>
      <c r="G250" s="99"/>
      <c r="H250" s="99"/>
      <c r="I250" s="101"/>
    </row>
    <row r="251" spans="1:9" s="93" customFormat="1" x14ac:dyDescent="0.25">
      <c r="A251" s="98">
        <v>225</v>
      </c>
      <c r="B251" s="99" t="s">
        <v>1481</v>
      </c>
      <c r="C251" s="124" t="s">
        <v>1482</v>
      </c>
      <c r="D251" s="99">
        <v>172</v>
      </c>
      <c r="E251" s="99" t="s">
        <v>1483</v>
      </c>
      <c r="F251" s="99" t="s">
        <v>843</v>
      </c>
      <c r="G251" s="99"/>
      <c r="H251" s="99"/>
      <c r="I251" s="101"/>
    </row>
    <row r="252" spans="1:9" s="93" customFormat="1" ht="30" x14ac:dyDescent="0.25">
      <c r="A252" s="98">
        <v>226</v>
      </c>
      <c r="B252" s="99" t="s">
        <v>1484</v>
      </c>
      <c r="C252" s="124" t="s">
        <v>1485</v>
      </c>
      <c r="D252" s="99">
        <v>242</v>
      </c>
      <c r="E252" s="99" t="s">
        <v>1486</v>
      </c>
      <c r="F252" s="99" t="s">
        <v>1487</v>
      </c>
      <c r="G252" s="99"/>
      <c r="H252" s="99"/>
      <c r="I252" s="101"/>
    </row>
    <row r="253" spans="1:9" s="93" customFormat="1" ht="30" x14ac:dyDescent="0.25">
      <c r="A253" s="98">
        <v>227</v>
      </c>
      <c r="B253" s="99" t="s">
        <v>1488</v>
      </c>
      <c r="C253" s="124" t="s">
        <v>1489</v>
      </c>
      <c r="D253" s="99">
        <v>141</v>
      </c>
      <c r="E253" s="99" t="s">
        <v>1490</v>
      </c>
      <c r="F253" s="99" t="s">
        <v>843</v>
      </c>
      <c r="G253" s="99"/>
      <c r="H253" s="99"/>
      <c r="I253" s="101"/>
    </row>
    <row r="254" spans="1:9" s="93" customFormat="1" x14ac:dyDescent="0.25">
      <c r="A254" s="98">
        <v>228</v>
      </c>
      <c r="B254" s="99" t="s">
        <v>1491</v>
      </c>
      <c r="C254" s="124" t="s">
        <v>1492</v>
      </c>
      <c r="D254" s="99">
        <v>398</v>
      </c>
      <c r="E254" s="99" t="s">
        <v>1493</v>
      </c>
      <c r="F254" s="99" t="s">
        <v>843</v>
      </c>
      <c r="G254" s="99"/>
      <c r="H254" s="99"/>
      <c r="I254" s="101"/>
    </row>
    <row r="255" spans="1:9" s="93" customFormat="1" x14ac:dyDescent="0.25">
      <c r="A255" s="98">
        <v>229</v>
      </c>
      <c r="B255" s="99" t="s">
        <v>1494</v>
      </c>
      <c r="C255" s="124" t="s">
        <v>1495</v>
      </c>
      <c r="D255" s="99">
        <v>194</v>
      </c>
      <c r="E255" s="99" t="s">
        <v>1496</v>
      </c>
      <c r="F255" s="99" t="s">
        <v>843</v>
      </c>
      <c r="G255" s="99"/>
      <c r="H255" s="99"/>
      <c r="I255" s="101"/>
    </row>
    <row r="256" spans="1:9" s="93" customFormat="1" ht="30" x14ac:dyDescent="0.25">
      <c r="A256" s="98">
        <v>230</v>
      </c>
      <c r="B256" s="99" t="s">
        <v>1497</v>
      </c>
      <c r="C256" s="124" t="s">
        <v>1498</v>
      </c>
      <c r="D256" s="99">
        <v>71</v>
      </c>
      <c r="E256" s="99" t="s">
        <v>1499</v>
      </c>
      <c r="F256" s="99" t="s">
        <v>843</v>
      </c>
      <c r="G256" s="99"/>
      <c r="H256" s="99"/>
      <c r="I256" s="101"/>
    </row>
    <row r="257" spans="1:9" s="93" customFormat="1" ht="30" x14ac:dyDescent="0.25">
      <c r="A257" s="98">
        <v>231</v>
      </c>
      <c r="B257" s="99" t="s">
        <v>1500</v>
      </c>
      <c r="C257" s="124" t="s">
        <v>1501</v>
      </c>
      <c r="D257" s="99">
        <v>178</v>
      </c>
      <c r="E257" s="99" t="s">
        <v>1502</v>
      </c>
      <c r="F257" s="99" t="s">
        <v>843</v>
      </c>
      <c r="G257" s="99"/>
      <c r="H257" s="99"/>
      <c r="I257" s="101"/>
    </row>
    <row r="258" spans="1:9" s="93" customFormat="1" x14ac:dyDescent="0.25">
      <c r="A258" s="98">
        <v>232</v>
      </c>
      <c r="B258" s="99" t="s">
        <v>1503</v>
      </c>
      <c r="C258" s="124" t="s">
        <v>1504</v>
      </c>
      <c r="D258" s="99">
        <v>56</v>
      </c>
      <c r="E258" s="99" t="s">
        <v>1505</v>
      </c>
      <c r="F258" s="99" t="s">
        <v>1506</v>
      </c>
      <c r="G258" s="99"/>
      <c r="H258" s="99"/>
      <c r="I258" s="101"/>
    </row>
    <row r="259" spans="1:9" s="93" customFormat="1" x14ac:dyDescent="0.25">
      <c r="A259" s="98">
        <v>233</v>
      </c>
      <c r="B259" s="99" t="s">
        <v>1507</v>
      </c>
      <c r="C259" s="124" t="s">
        <v>1508</v>
      </c>
      <c r="D259" s="99">
        <v>304</v>
      </c>
      <c r="E259" s="99" t="s">
        <v>1509</v>
      </c>
      <c r="F259" s="99" t="s">
        <v>843</v>
      </c>
      <c r="G259" s="99"/>
      <c r="H259" s="99"/>
      <c r="I259" s="101"/>
    </row>
    <row r="260" spans="1:9" s="93" customFormat="1" ht="30" x14ac:dyDescent="0.25">
      <c r="A260" s="98">
        <v>234</v>
      </c>
      <c r="B260" s="99" t="s">
        <v>1510</v>
      </c>
      <c r="C260" s="124" t="s">
        <v>1511</v>
      </c>
      <c r="D260" s="99">
        <v>84</v>
      </c>
      <c r="E260" s="99" t="s">
        <v>1512</v>
      </c>
      <c r="F260" s="99" t="s">
        <v>843</v>
      </c>
      <c r="G260" s="99"/>
      <c r="H260" s="99"/>
      <c r="I260" s="101"/>
    </row>
    <row r="261" spans="1:9" s="93" customFormat="1" x14ac:dyDescent="0.25">
      <c r="A261" s="98">
        <v>235</v>
      </c>
      <c r="B261" s="99" t="s">
        <v>1513</v>
      </c>
      <c r="C261" s="124" t="s">
        <v>1514</v>
      </c>
      <c r="D261" s="99">
        <v>218</v>
      </c>
      <c r="E261" s="99" t="s">
        <v>1515</v>
      </c>
      <c r="F261" s="99" t="s">
        <v>843</v>
      </c>
      <c r="G261" s="99"/>
      <c r="H261" s="99"/>
      <c r="I261" s="101"/>
    </row>
    <row r="262" spans="1:9" s="93" customFormat="1" x14ac:dyDescent="0.25">
      <c r="A262" s="98">
        <v>236</v>
      </c>
      <c r="B262" s="99" t="s">
        <v>1516</v>
      </c>
      <c r="C262" s="124" t="s">
        <v>1517</v>
      </c>
      <c r="D262" s="99">
        <v>271</v>
      </c>
      <c r="E262" s="99" t="s">
        <v>210</v>
      </c>
      <c r="F262" s="99" t="s">
        <v>843</v>
      </c>
      <c r="G262" s="99"/>
      <c r="H262" s="99"/>
      <c r="I262" s="101"/>
    </row>
    <row r="263" spans="1:9" s="93" customFormat="1" x14ac:dyDescent="0.25">
      <c r="A263" s="98">
        <v>237</v>
      </c>
      <c r="B263" s="99" t="s">
        <v>1518</v>
      </c>
      <c r="C263" s="124" t="s">
        <v>1519</v>
      </c>
      <c r="D263" s="99">
        <v>306</v>
      </c>
      <c r="E263" s="99" t="s">
        <v>1520</v>
      </c>
      <c r="F263" s="99" t="s">
        <v>843</v>
      </c>
      <c r="G263" s="99"/>
      <c r="H263" s="99"/>
      <c r="I263" s="101"/>
    </row>
    <row r="264" spans="1:9" s="93" customFormat="1" x14ac:dyDescent="0.25">
      <c r="A264" s="98">
        <v>238</v>
      </c>
      <c r="B264" s="99" t="s">
        <v>1521</v>
      </c>
      <c r="C264" s="124" t="s">
        <v>1522</v>
      </c>
      <c r="D264" s="99">
        <v>32</v>
      </c>
      <c r="E264" s="99" t="s">
        <v>1523</v>
      </c>
      <c r="F264" s="99" t="s">
        <v>843</v>
      </c>
      <c r="G264" s="99"/>
      <c r="H264" s="99"/>
      <c r="I264" s="101"/>
    </row>
    <row r="265" spans="1:9" s="93" customFormat="1" x14ac:dyDescent="0.25">
      <c r="A265" s="98">
        <v>239</v>
      </c>
      <c r="B265" s="99" t="s">
        <v>1524</v>
      </c>
      <c r="C265" s="124" t="s">
        <v>1525</v>
      </c>
      <c r="D265" s="99">
        <v>942</v>
      </c>
      <c r="E265" s="99" t="s">
        <v>1526</v>
      </c>
      <c r="F265" s="99" t="s">
        <v>843</v>
      </c>
      <c r="G265" s="99"/>
      <c r="H265" s="99"/>
      <c r="I265" s="101"/>
    </row>
    <row r="266" spans="1:9" s="93" customFormat="1" x14ac:dyDescent="0.25">
      <c r="A266" s="98">
        <v>240</v>
      </c>
      <c r="B266" s="99" t="s">
        <v>1524</v>
      </c>
      <c r="C266" s="124" t="s">
        <v>1527</v>
      </c>
      <c r="D266" s="99">
        <v>420</v>
      </c>
      <c r="E266" s="99"/>
      <c r="F266" s="99"/>
      <c r="G266" s="99"/>
      <c r="H266" s="99"/>
      <c r="I266" s="101"/>
    </row>
    <row r="267" spans="1:9" s="93" customFormat="1" x14ac:dyDescent="0.25">
      <c r="A267" s="98">
        <v>241</v>
      </c>
      <c r="B267" s="99" t="s">
        <v>1528</v>
      </c>
      <c r="C267" s="124" t="s">
        <v>1529</v>
      </c>
      <c r="D267" s="99">
        <v>146</v>
      </c>
      <c r="E267" s="112" t="s">
        <v>1530</v>
      </c>
      <c r="F267" s="99" t="s">
        <v>843</v>
      </c>
      <c r="G267" s="99"/>
      <c r="H267" s="99"/>
      <c r="I267" s="101"/>
    </row>
    <row r="268" spans="1:9" s="93" customFormat="1" x14ac:dyDescent="0.25">
      <c r="A268" s="98">
        <v>242</v>
      </c>
      <c r="B268" s="99" t="s">
        <v>1531</v>
      </c>
      <c r="C268" s="124" t="s">
        <v>1532</v>
      </c>
      <c r="D268" s="99">
        <v>141</v>
      </c>
      <c r="E268" s="99" t="s">
        <v>1533</v>
      </c>
      <c r="F268" s="99" t="s">
        <v>843</v>
      </c>
      <c r="G268" s="99"/>
      <c r="H268" s="99"/>
      <c r="I268" s="101"/>
    </row>
    <row r="269" spans="1:9" s="93" customFormat="1" ht="30" x14ac:dyDescent="0.25">
      <c r="A269" s="98">
        <v>243</v>
      </c>
      <c r="B269" s="99" t="s">
        <v>1534</v>
      </c>
      <c r="C269" s="124" t="s">
        <v>1535</v>
      </c>
      <c r="D269" s="99">
        <v>78</v>
      </c>
      <c r="E269" s="99" t="s">
        <v>1526</v>
      </c>
      <c r="F269" s="99" t="s">
        <v>843</v>
      </c>
      <c r="G269" s="99"/>
      <c r="H269" s="99"/>
      <c r="I269" s="101"/>
    </row>
    <row r="270" spans="1:9" s="93" customFormat="1" x14ac:dyDescent="0.25">
      <c r="A270" s="98">
        <v>244</v>
      </c>
      <c r="B270" s="99" t="s">
        <v>1536</v>
      </c>
      <c r="C270" s="124" t="s">
        <v>1537</v>
      </c>
      <c r="D270" s="99">
        <v>172</v>
      </c>
      <c r="E270" s="99" t="s">
        <v>1538</v>
      </c>
      <c r="F270" s="99" t="s">
        <v>843</v>
      </c>
      <c r="G270" s="99"/>
      <c r="H270" s="99"/>
      <c r="I270" s="101"/>
    </row>
    <row r="271" spans="1:9" s="93" customFormat="1" x14ac:dyDescent="0.25">
      <c r="A271" s="98">
        <v>245</v>
      </c>
      <c r="B271" s="99" t="s">
        <v>1539</v>
      </c>
      <c r="C271" s="124" t="s">
        <v>1540</v>
      </c>
      <c r="D271" s="99">
        <v>259</v>
      </c>
      <c r="E271" s="99" t="s">
        <v>1541</v>
      </c>
      <c r="F271" s="99" t="s">
        <v>843</v>
      </c>
      <c r="G271" s="99"/>
      <c r="H271" s="99"/>
      <c r="I271" s="101"/>
    </row>
    <row r="272" spans="1:9" s="93" customFormat="1" x14ac:dyDescent="0.25">
      <c r="A272" s="98">
        <v>246</v>
      </c>
      <c r="B272" s="99" t="s">
        <v>1542</v>
      </c>
      <c r="C272" s="124" t="s">
        <v>1543</v>
      </c>
      <c r="D272" s="99">
        <v>219</v>
      </c>
      <c r="E272" s="99" t="s">
        <v>789</v>
      </c>
      <c r="F272" s="99" t="s">
        <v>843</v>
      </c>
      <c r="G272" s="99"/>
      <c r="H272" s="99"/>
      <c r="I272" s="101"/>
    </row>
    <row r="273" spans="1:9" s="93" customFormat="1" x14ac:dyDescent="0.25">
      <c r="A273" s="98">
        <v>247</v>
      </c>
      <c r="B273" s="99" t="s">
        <v>1544</v>
      </c>
      <c r="C273" s="124" t="s">
        <v>1545</v>
      </c>
      <c r="D273" s="99">
        <v>162</v>
      </c>
      <c r="E273" s="99" t="s">
        <v>1546</v>
      </c>
      <c r="F273" s="99" t="s">
        <v>843</v>
      </c>
      <c r="G273" s="99"/>
      <c r="H273" s="99"/>
      <c r="I273" s="101"/>
    </row>
    <row r="274" spans="1:9" s="93" customFormat="1" x14ac:dyDescent="0.25">
      <c r="A274" s="98">
        <v>248</v>
      </c>
      <c r="B274" s="99" t="s">
        <v>1544</v>
      </c>
      <c r="C274" s="124" t="s">
        <v>1545</v>
      </c>
      <c r="D274" s="99">
        <v>68</v>
      </c>
      <c r="E274" s="99"/>
      <c r="F274" s="99" t="s">
        <v>843</v>
      </c>
      <c r="G274" s="99"/>
      <c r="H274" s="99"/>
      <c r="I274" s="101"/>
    </row>
    <row r="275" spans="1:9" s="93" customFormat="1" x14ac:dyDescent="0.25">
      <c r="A275" s="98">
        <v>249</v>
      </c>
      <c r="B275" s="99" t="s">
        <v>1547</v>
      </c>
      <c r="C275" s="124" t="s">
        <v>1548</v>
      </c>
      <c r="D275" s="99">
        <v>256</v>
      </c>
      <c r="E275" s="99" t="s">
        <v>1549</v>
      </c>
      <c r="F275" s="99" t="s">
        <v>843</v>
      </c>
      <c r="G275" s="99"/>
      <c r="H275" s="99"/>
      <c r="I275" s="101"/>
    </row>
    <row r="276" spans="1:9" s="93" customFormat="1" x14ac:dyDescent="0.25">
      <c r="A276" s="98">
        <v>250</v>
      </c>
      <c r="B276" s="99" t="s">
        <v>1550</v>
      </c>
      <c r="C276" s="124" t="s">
        <v>1551</v>
      </c>
      <c r="D276" s="99">
        <v>337</v>
      </c>
      <c r="E276" s="99" t="s">
        <v>1552</v>
      </c>
      <c r="F276" s="99" t="s">
        <v>843</v>
      </c>
      <c r="G276" s="99"/>
      <c r="H276" s="99"/>
      <c r="I276" s="101"/>
    </row>
    <row r="277" spans="1:9" s="93" customFormat="1" x14ac:dyDescent="0.25">
      <c r="A277" s="98">
        <v>251</v>
      </c>
      <c r="B277" s="99" t="s">
        <v>1553</v>
      </c>
      <c r="C277" s="124" t="s">
        <v>1554</v>
      </c>
      <c r="D277" s="99">
        <v>106</v>
      </c>
      <c r="E277" s="99" t="s">
        <v>1555</v>
      </c>
      <c r="F277" s="99" t="s">
        <v>843</v>
      </c>
      <c r="G277" s="99"/>
      <c r="H277" s="99"/>
      <c r="I277" s="101"/>
    </row>
    <row r="278" spans="1:9" s="93" customFormat="1" x14ac:dyDescent="0.25">
      <c r="A278" s="98">
        <v>252</v>
      </c>
      <c r="B278" s="99" t="s">
        <v>1556</v>
      </c>
      <c r="C278" s="124" t="s">
        <v>1557</v>
      </c>
      <c r="D278" s="99">
        <v>220</v>
      </c>
      <c r="E278" s="99" t="s">
        <v>1558</v>
      </c>
      <c r="F278" s="99" t="s">
        <v>843</v>
      </c>
      <c r="G278" s="99"/>
      <c r="H278" s="99"/>
      <c r="I278" s="101"/>
    </row>
    <row r="279" spans="1:9" s="93" customFormat="1" x14ac:dyDescent="0.25">
      <c r="A279" s="98">
        <v>253</v>
      </c>
      <c r="B279" s="99" t="s">
        <v>1559</v>
      </c>
      <c r="C279" s="124" t="s">
        <v>1560</v>
      </c>
      <c r="D279" s="99">
        <v>34</v>
      </c>
      <c r="E279" s="99" t="s">
        <v>1561</v>
      </c>
      <c r="F279" s="99" t="s">
        <v>843</v>
      </c>
      <c r="G279" s="99"/>
      <c r="H279" s="99"/>
      <c r="I279" s="101"/>
    </row>
    <row r="280" spans="1:9" s="93" customFormat="1" x14ac:dyDescent="0.25">
      <c r="A280" s="98">
        <v>254</v>
      </c>
      <c r="B280" s="99" t="s">
        <v>1562</v>
      </c>
      <c r="C280" s="124" t="s">
        <v>1563</v>
      </c>
      <c r="D280" s="99">
        <v>244</v>
      </c>
      <c r="E280" s="99" t="s">
        <v>1564</v>
      </c>
      <c r="F280" s="99" t="s">
        <v>843</v>
      </c>
      <c r="G280" s="99"/>
      <c r="H280" s="99"/>
      <c r="I280" s="101"/>
    </row>
    <row r="281" spans="1:9" s="93" customFormat="1" x14ac:dyDescent="0.25">
      <c r="A281" s="98">
        <v>255</v>
      </c>
      <c r="B281" s="99" t="s">
        <v>1565</v>
      </c>
      <c r="C281" s="124" t="s">
        <v>1566</v>
      </c>
      <c r="D281" s="99">
        <v>125</v>
      </c>
      <c r="E281" s="99" t="s">
        <v>1552</v>
      </c>
      <c r="F281" s="99" t="s">
        <v>843</v>
      </c>
      <c r="G281" s="99"/>
      <c r="H281" s="99"/>
      <c r="I281" s="101"/>
    </row>
    <row r="282" spans="1:9" s="93" customFormat="1" x14ac:dyDescent="0.25">
      <c r="A282" s="98">
        <v>256</v>
      </c>
      <c r="B282" s="99" t="s">
        <v>1567</v>
      </c>
      <c r="C282" s="124" t="s">
        <v>1568</v>
      </c>
      <c r="D282" s="99">
        <v>230</v>
      </c>
      <c r="E282" s="99" t="s">
        <v>1569</v>
      </c>
      <c r="F282" s="99" t="s">
        <v>843</v>
      </c>
      <c r="G282" s="99"/>
      <c r="H282" s="99"/>
      <c r="I282" s="101"/>
    </row>
    <row r="283" spans="1:9" s="93" customFormat="1" x14ac:dyDescent="0.25">
      <c r="A283" s="98">
        <v>257</v>
      </c>
      <c r="B283" s="99" t="s">
        <v>1570</v>
      </c>
      <c r="C283" s="124" t="s">
        <v>1571</v>
      </c>
      <c r="D283" s="99">
        <v>246</v>
      </c>
      <c r="E283" s="99" t="s">
        <v>1572</v>
      </c>
      <c r="F283" s="99" t="s">
        <v>843</v>
      </c>
      <c r="G283" s="99"/>
      <c r="H283" s="99"/>
      <c r="I283" s="101"/>
    </row>
    <row r="284" spans="1:9" s="93" customFormat="1" x14ac:dyDescent="0.25">
      <c r="A284" s="98">
        <v>258</v>
      </c>
      <c r="B284" s="99" t="s">
        <v>1573</v>
      </c>
      <c r="C284" s="124" t="s">
        <v>1574</v>
      </c>
      <c r="D284" s="99">
        <v>570</v>
      </c>
      <c r="E284" s="99" t="s">
        <v>1289</v>
      </c>
      <c r="F284" s="99" t="s">
        <v>843</v>
      </c>
      <c r="G284" s="99"/>
      <c r="H284" s="99"/>
      <c r="I284" s="101"/>
    </row>
    <row r="285" spans="1:9" s="93" customFormat="1" x14ac:dyDescent="0.25">
      <c r="A285" s="98">
        <v>259</v>
      </c>
      <c r="B285" s="99" t="s">
        <v>1567</v>
      </c>
      <c r="C285" s="124" t="s">
        <v>1575</v>
      </c>
      <c r="D285" s="99">
        <v>516</v>
      </c>
      <c r="E285" s="99" t="s">
        <v>1576</v>
      </c>
      <c r="F285" s="99" t="s">
        <v>843</v>
      </c>
      <c r="G285" s="99"/>
      <c r="H285" s="99"/>
      <c r="I285" s="101"/>
    </row>
    <row r="286" spans="1:9" s="93" customFormat="1" x14ac:dyDescent="0.25">
      <c r="A286" s="98">
        <v>260</v>
      </c>
      <c r="B286" s="99" t="s">
        <v>1567</v>
      </c>
      <c r="C286" s="124" t="s">
        <v>1577</v>
      </c>
      <c r="D286" s="99">
        <v>247</v>
      </c>
      <c r="E286" s="99" t="s">
        <v>1578</v>
      </c>
      <c r="F286" s="99" t="s">
        <v>843</v>
      </c>
      <c r="G286" s="99"/>
      <c r="H286" s="99"/>
      <c r="I286" s="101"/>
    </row>
    <row r="287" spans="1:9" s="93" customFormat="1" x14ac:dyDescent="0.25">
      <c r="A287" s="98">
        <v>261</v>
      </c>
      <c r="B287" s="99" t="s">
        <v>1579</v>
      </c>
      <c r="C287" s="124" t="s">
        <v>1580</v>
      </c>
      <c r="D287" s="99">
        <v>590</v>
      </c>
      <c r="E287" s="99" t="s">
        <v>1581</v>
      </c>
      <c r="F287" s="99" t="s">
        <v>843</v>
      </c>
      <c r="G287" s="99"/>
      <c r="H287" s="99"/>
      <c r="I287" s="101"/>
    </row>
    <row r="288" spans="1:9" s="93" customFormat="1" x14ac:dyDescent="0.25">
      <c r="A288" s="98">
        <v>262</v>
      </c>
      <c r="B288" s="99" t="s">
        <v>1579</v>
      </c>
      <c r="C288" s="124" t="s">
        <v>1582</v>
      </c>
      <c r="D288" s="99">
        <v>184</v>
      </c>
      <c r="E288" s="99" t="s">
        <v>1583</v>
      </c>
      <c r="F288" s="99" t="s">
        <v>843</v>
      </c>
      <c r="G288" s="99"/>
      <c r="H288" s="99"/>
      <c r="I288" s="101"/>
    </row>
    <row r="289" spans="1:9" s="93" customFormat="1" x14ac:dyDescent="0.25">
      <c r="A289" s="98">
        <v>263</v>
      </c>
      <c r="B289" s="99" t="s">
        <v>1584</v>
      </c>
      <c r="C289" s="124" t="s">
        <v>1585</v>
      </c>
      <c r="D289" s="99">
        <v>464</v>
      </c>
      <c r="E289" s="99" t="s">
        <v>1586</v>
      </c>
      <c r="F289" s="99" t="s">
        <v>843</v>
      </c>
      <c r="G289" s="99"/>
      <c r="H289" s="99"/>
      <c r="I289" s="101"/>
    </row>
    <row r="290" spans="1:9" s="93" customFormat="1" ht="30" x14ac:dyDescent="0.25">
      <c r="A290" s="98">
        <v>264</v>
      </c>
      <c r="B290" s="99" t="s">
        <v>1587</v>
      </c>
      <c r="C290" s="124" t="s">
        <v>1588</v>
      </c>
      <c r="D290" s="99">
        <v>514</v>
      </c>
      <c r="E290" s="99" t="s">
        <v>1589</v>
      </c>
      <c r="F290" s="99" t="s">
        <v>843</v>
      </c>
      <c r="G290" s="99"/>
      <c r="H290" s="99"/>
      <c r="I290" s="101"/>
    </row>
    <row r="291" spans="1:9" s="93" customFormat="1" x14ac:dyDescent="0.25">
      <c r="A291" s="98">
        <v>265</v>
      </c>
      <c r="B291" s="99" t="s">
        <v>1590</v>
      </c>
      <c r="C291" s="124" t="s">
        <v>1591</v>
      </c>
      <c r="D291" s="99">
        <v>36</v>
      </c>
      <c r="E291" s="99" t="s">
        <v>1433</v>
      </c>
      <c r="F291" s="99" t="s">
        <v>843</v>
      </c>
      <c r="G291" s="99"/>
      <c r="H291" s="99"/>
      <c r="I291" s="101"/>
    </row>
    <row r="292" spans="1:9" s="93" customFormat="1" ht="30" x14ac:dyDescent="0.25">
      <c r="A292" s="98">
        <v>266</v>
      </c>
      <c r="B292" s="99" t="s">
        <v>1592</v>
      </c>
      <c r="C292" s="124" t="s">
        <v>1593</v>
      </c>
      <c r="D292" s="99">
        <v>12</v>
      </c>
      <c r="E292" s="99" t="s">
        <v>1594</v>
      </c>
      <c r="F292" s="99" t="s">
        <v>1595</v>
      </c>
      <c r="G292" s="99"/>
      <c r="H292" s="99"/>
      <c r="I292" s="101"/>
    </row>
    <row r="293" spans="1:9" s="93" customFormat="1" x14ac:dyDescent="0.25">
      <c r="A293" s="98">
        <v>267</v>
      </c>
      <c r="B293" s="99" t="s">
        <v>1596</v>
      </c>
      <c r="C293" s="124" t="s">
        <v>1597</v>
      </c>
      <c r="D293" s="99">
        <v>116</v>
      </c>
      <c r="E293" s="99" t="s">
        <v>1598</v>
      </c>
      <c r="F293" s="99" t="s">
        <v>1599</v>
      </c>
      <c r="G293" s="99"/>
      <c r="H293" s="99"/>
      <c r="I293" s="101"/>
    </row>
    <row r="294" spans="1:9" s="93" customFormat="1" ht="30" x14ac:dyDescent="0.25">
      <c r="A294" s="98">
        <v>268</v>
      </c>
      <c r="B294" s="99" t="s">
        <v>1600</v>
      </c>
      <c r="C294" s="124" t="s">
        <v>1601</v>
      </c>
      <c r="D294" s="99">
        <v>428</v>
      </c>
      <c r="E294" s="99" t="s">
        <v>1602</v>
      </c>
      <c r="F294" s="99" t="s">
        <v>843</v>
      </c>
      <c r="G294" s="99"/>
      <c r="H294" s="99"/>
      <c r="I294" s="101"/>
    </row>
    <row r="295" spans="1:9" s="93" customFormat="1" x14ac:dyDescent="0.25">
      <c r="A295" s="98">
        <v>269</v>
      </c>
      <c r="B295" s="99" t="s">
        <v>1603</v>
      </c>
      <c r="C295" s="124" t="s">
        <v>1604</v>
      </c>
      <c r="D295" s="99">
        <v>18</v>
      </c>
      <c r="E295" s="99" t="s">
        <v>1605</v>
      </c>
      <c r="F295" s="99" t="s">
        <v>1606</v>
      </c>
      <c r="G295" s="99"/>
      <c r="H295" s="99"/>
      <c r="I295" s="101"/>
    </row>
    <row r="296" spans="1:9" s="93" customFormat="1" x14ac:dyDescent="0.25">
      <c r="A296" s="98">
        <v>270</v>
      </c>
      <c r="B296" s="99" t="s">
        <v>1607</v>
      </c>
      <c r="C296" s="124" t="s">
        <v>1608</v>
      </c>
      <c r="D296" s="99">
        <v>196</v>
      </c>
      <c r="E296" s="99" t="s">
        <v>1609</v>
      </c>
      <c r="F296" s="99" t="s">
        <v>843</v>
      </c>
      <c r="G296" s="99"/>
      <c r="H296" s="99"/>
      <c r="I296" s="101"/>
    </row>
    <row r="297" spans="1:9" s="93" customFormat="1" x14ac:dyDescent="0.25">
      <c r="A297" s="98">
        <v>271</v>
      </c>
      <c r="B297" s="99" t="s">
        <v>1610</v>
      </c>
      <c r="C297" s="124" t="s">
        <v>1611</v>
      </c>
      <c r="D297" s="99">
        <v>296</v>
      </c>
      <c r="E297" s="99" t="s">
        <v>1612</v>
      </c>
      <c r="F297" s="99" t="s">
        <v>843</v>
      </c>
      <c r="G297" s="99"/>
      <c r="H297" s="99"/>
      <c r="I297" s="101"/>
    </row>
    <row r="298" spans="1:9" s="93" customFormat="1" x14ac:dyDescent="0.25">
      <c r="A298" s="98">
        <v>272</v>
      </c>
      <c r="B298" s="99" t="s">
        <v>1613</v>
      </c>
      <c r="C298" s="124" t="s">
        <v>1614</v>
      </c>
      <c r="D298" s="99">
        <v>822</v>
      </c>
      <c r="E298" s="99" t="s">
        <v>1615</v>
      </c>
      <c r="F298" s="99" t="s">
        <v>843</v>
      </c>
      <c r="G298" s="99"/>
      <c r="H298" s="99"/>
      <c r="I298" s="101"/>
    </row>
    <row r="299" spans="1:9" s="93" customFormat="1" ht="30" x14ac:dyDescent="0.25">
      <c r="A299" s="98">
        <v>273</v>
      </c>
      <c r="B299" s="99" t="s">
        <v>1616</v>
      </c>
      <c r="C299" s="124" t="s">
        <v>1617</v>
      </c>
      <c r="D299" s="99">
        <v>108</v>
      </c>
      <c r="E299" s="99" t="s">
        <v>1618</v>
      </c>
      <c r="F299" s="99" t="s">
        <v>1619</v>
      </c>
      <c r="G299" s="99"/>
      <c r="H299" s="99"/>
      <c r="I299" s="101"/>
    </row>
    <row r="300" spans="1:9" s="93" customFormat="1" x14ac:dyDescent="0.25">
      <c r="A300" s="98">
        <v>274</v>
      </c>
      <c r="B300" s="99" t="s">
        <v>1620</v>
      </c>
      <c r="C300" s="124" t="s">
        <v>1621</v>
      </c>
      <c r="D300" s="99">
        <v>106</v>
      </c>
      <c r="E300" s="99" t="s">
        <v>1622</v>
      </c>
      <c r="F300" s="99" t="s">
        <v>843</v>
      </c>
      <c r="G300" s="99"/>
      <c r="H300" s="99"/>
      <c r="I300" s="101"/>
    </row>
    <row r="301" spans="1:9" s="93" customFormat="1" x14ac:dyDescent="0.25">
      <c r="A301" s="98">
        <v>275</v>
      </c>
      <c r="B301" s="99" t="s">
        <v>1623</v>
      </c>
      <c r="C301" s="124" t="s">
        <v>1624</v>
      </c>
      <c r="D301" s="99">
        <v>303</v>
      </c>
      <c r="E301" s="99" t="s">
        <v>1625</v>
      </c>
      <c r="F301" s="99" t="s">
        <v>843</v>
      </c>
      <c r="G301" s="99"/>
      <c r="H301" s="99"/>
      <c r="I301" s="101"/>
    </row>
    <row r="302" spans="1:9" s="93" customFormat="1" x14ac:dyDescent="0.25">
      <c r="A302" s="98">
        <v>276</v>
      </c>
      <c r="B302" s="99" t="s">
        <v>1626</v>
      </c>
      <c r="C302" s="124" t="s">
        <v>1627</v>
      </c>
      <c r="D302" s="99">
        <v>907</v>
      </c>
      <c r="E302" s="99" t="s">
        <v>1625</v>
      </c>
      <c r="F302" s="99" t="s">
        <v>843</v>
      </c>
      <c r="G302" s="99"/>
      <c r="H302" s="99"/>
      <c r="I302" s="101"/>
    </row>
    <row r="303" spans="1:9" s="93" customFormat="1" x14ac:dyDescent="0.25">
      <c r="A303" s="98">
        <v>277</v>
      </c>
      <c r="B303" s="99" t="s">
        <v>1628</v>
      </c>
      <c r="C303" s="124" t="s">
        <v>1629</v>
      </c>
      <c r="D303" s="99">
        <v>276</v>
      </c>
      <c r="E303" s="99" t="s">
        <v>82</v>
      </c>
      <c r="F303" s="99" t="s">
        <v>843</v>
      </c>
      <c r="G303" s="99"/>
      <c r="H303" s="99"/>
      <c r="I303" s="101"/>
    </row>
    <row r="304" spans="1:9" s="93" customFormat="1" x14ac:dyDescent="0.25">
      <c r="A304" s="98">
        <v>278</v>
      </c>
      <c r="B304" s="99" t="s">
        <v>1630</v>
      </c>
      <c r="C304" s="124" t="s">
        <v>1631</v>
      </c>
      <c r="D304" s="99">
        <v>248</v>
      </c>
      <c r="E304" s="99" t="s">
        <v>1632</v>
      </c>
      <c r="F304" s="99" t="s">
        <v>843</v>
      </c>
      <c r="G304" s="99"/>
      <c r="H304" s="99"/>
      <c r="I304" s="101"/>
    </row>
    <row r="305" spans="1:9" s="93" customFormat="1" x14ac:dyDescent="0.25">
      <c r="A305" s="98">
        <v>279</v>
      </c>
      <c r="B305" s="99" t="s">
        <v>1628</v>
      </c>
      <c r="C305" s="124" t="s">
        <v>1633</v>
      </c>
      <c r="D305" s="99">
        <v>152</v>
      </c>
      <c r="E305" s="99" t="s">
        <v>1634</v>
      </c>
      <c r="F305" s="99" t="s">
        <v>843</v>
      </c>
      <c r="G305" s="99"/>
      <c r="H305" s="99"/>
      <c r="I305" s="101"/>
    </row>
    <row r="306" spans="1:9" s="93" customFormat="1" x14ac:dyDescent="0.25">
      <c r="A306" s="98">
        <v>280</v>
      </c>
      <c r="B306" s="99" t="s">
        <v>1630</v>
      </c>
      <c r="C306" s="124" t="s">
        <v>1635</v>
      </c>
      <c r="D306" s="99">
        <v>251</v>
      </c>
      <c r="E306" s="99" t="s">
        <v>1483</v>
      </c>
      <c r="F306" s="99" t="s">
        <v>843</v>
      </c>
      <c r="G306" s="99"/>
      <c r="H306" s="99"/>
      <c r="I306" s="101"/>
    </row>
    <row r="307" spans="1:9" s="93" customFormat="1" x14ac:dyDescent="0.25">
      <c r="A307" s="98">
        <v>281</v>
      </c>
      <c r="B307" s="99" t="s">
        <v>1636</v>
      </c>
      <c r="C307" s="124" t="s">
        <v>1637</v>
      </c>
      <c r="D307" s="99">
        <v>7</v>
      </c>
      <c r="E307" s="99" t="s">
        <v>1638</v>
      </c>
      <c r="F307" s="99" t="s">
        <v>1639</v>
      </c>
      <c r="G307" s="99"/>
      <c r="H307" s="99"/>
      <c r="I307" s="101"/>
    </row>
    <row r="308" spans="1:9" s="93" customFormat="1" x14ac:dyDescent="0.25">
      <c r="A308" s="98">
        <v>282</v>
      </c>
      <c r="B308" s="99" t="s">
        <v>1596</v>
      </c>
      <c r="C308" s="124" t="s">
        <v>1640</v>
      </c>
      <c r="D308" s="99">
        <v>62</v>
      </c>
      <c r="E308" s="99" t="s">
        <v>1641</v>
      </c>
      <c r="F308" s="99" t="s">
        <v>843</v>
      </c>
      <c r="G308" s="99"/>
      <c r="H308" s="99"/>
      <c r="I308" s="101"/>
    </row>
    <row r="309" spans="1:9" s="93" customFormat="1" x14ac:dyDescent="0.25">
      <c r="A309" s="98">
        <v>283</v>
      </c>
      <c r="B309" s="99" t="s">
        <v>1642</v>
      </c>
      <c r="C309" s="124" t="s">
        <v>1643</v>
      </c>
      <c r="D309" s="99">
        <v>22</v>
      </c>
      <c r="E309" s="99" t="s">
        <v>1644</v>
      </c>
      <c r="F309" s="99" t="s">
        <v>843</v>
      </c>
      <c r="G309" s="99"/>
      <c r="H309" s="99"/>
      <c r="I309" s="101"/>
    </row>
    <row r="310" spans="1:9" s="93" customFormat="1" x14ac:dyDescent="0.25">
      <c r="A310" s="98">
        <v>284</v>
      </c>
      <c r="B310" s="99" t="s">
        <v>1645</v>
      </c>
      <c r="C310" s="124" t="s">
        <v>1646</v>
      </c>
      <c r="D310" s="99">
        <v>73</v>
      </c>
      <c r="E310" s="99" t="s">
        <v>1647</v>
      </c>
      <c r="F310" s="99" t="s">
        <v>843</v>
      </c>
      <c r="G310" s="99"/>
      <c r="H310" s="99"/>
      <c r="I310" s="101"/>
    </row>
    <row r="311" spans="1:9" s="93" customFormat="1" x14ac:dyDescent="0.25">
      <c r="A311" s="98">
        <v>285</v>
      </c>
      <c r="B311" s="99" t="s">
        <v>1648</v>
      </c>
      <c r="C311" s="124" t="s">
        <v>1649</v>
      </c>
      <c r="D311" s="99">
        <v>250</v>
      </c>
      <c r="E311" s="99" t="s">
        <v>1650</v>
      </c>
      <c r="F311" s="99" t="s">
        <v>843</v>
      </c>
      <c r="G311" s="99"/>
      <c r="H311" s="99"/>
      <c r="I311" s="101"/>
    </row>
    <row r="312" spans="1:9" s="93" customFormat="1" x14ac:dyDescent="0.25">
      <c r="A312" s="98">
        <v>286</v>
      </c>
      <c r="B312" s="111" t="s">
        <v>1651</v>
      </c>
      <c r="C312" s="127" t="s">
        <v>1652</v>
      </c>
      <c r="D312" s="111">
        <v>79</v>
      </c>
      <c r="E312" s="111" t="s">
        <v>1653</v>
      </c>
      <c r="F312" s="111" t="s">
        <v>843</v>
      </c>
      <c r="G312" s="111"/>
      <c r="H312" s="111"/>
      <c r="I312" s="101"/>
    </row>
    <row r="313" spans="1:9" s="93" customFormat="1" x14ac:dyDescent="0.25">
      <c r="A313" s="98">
        <v>287</v>
      </c>
      <c r="B313" s="99" t="s">
        <v>1654</v>
      </c>
      <c r="C313" s="124" t="s">
        <v>1655</v>
      </c>
      <c r="D313" s="99">
        <v>23</v>
      </c>
      <c r="E313" s="99" t="s">
        <v>1656</v>
      </c>
      <c r="F313" s="99" t="s">
        <v>843</v>
      </c>
      <c r="G313" s="99"/>
      <c r="H313" s="99"/>
      <c r="I313" s="101"/>
    </row>
    <row r="314" spans="1:9" s="93" customFormat="1" ht="17.25" x14ac:dyDescent="0.4">
      <c r="A314" s="98">
        <v>288</v>
      </c>
      <c r="B314" s="99" t="s">
        <v>1657</v>
      </c>
      <c r="C314" s="129" t="s">
        <v>1658</v>
      </c>
      <c r="D314" s="99">
        <v>12</v>
      </c>
      <c r="E314" s="99" t="s">
        <v>1659</v>
      </c>
      <c r="F314" s="99" t="s">
        <v>843</v>
      </c>
      <c r="G314" s="99"/>
      <c r="H314" s="99"/>
      <c r="I314" s="101"/>
    </row>
    <row r="315" spans="1:9" s="93" customFormat="1" x14ac:dyDescent="0.25">
      <c r="A315" s="98">
        <v>289</v>
      </c>
      <c r="B315" s="99" t="s">
        <v>1660</v>
      </c>
      <c r="C315" s="124" t="s">
        <v>1661</v>
      </c>
      <c r="D315" s="99">
        <v>229</v>
      </c>
      <c r="E315" s="99" t="s">
        <v>1662</v>
      </c>
      <c r="F315" s="99" t="s">
        <v>843</v>
      </c>
      <c r="G315" s="99"/>
      <c r="H315" s="99"/>
      <c r="I315" s="101"/>
    </row>
    <row r="316" spans="1:9" s="93" customFormat="1" ht="36" x14ac:dyDescent="0.45">
      <c r="A316" s="98">
        <v>290</v>
      </c>
      <c r="B316" s="99" t="s">
        <v>1663</v>
      </c>
      <c r="C316" s="130" t="s">
        <v>1664</v>
      </c>
      <c r="D316" s="99">
        <v>111</v>
      </c>
      <c r="E316" s="99" t="s">
        <v>359</v>
      </c>
      <c r="F316" s="99" t="s">
        <v>700</v>
      </c>
      <c r="G316" s="99"/>
      <c r="H316" s="99"/>
      <c r="I316" s="101"/>
    </row>
    <row r="317" spans="1:9" s="93" customFormat="1" x14ac:dyDescent="0.25">
      <c r="A317" s="98">
        <v>291</v>
      </c>
      <c r="B317" s="99" t="s">
        <v>1665</v>
      </c>
      <c r="C317" s="125" t="s">
        <v>1666</v>
      </c>
      <c r="D317" s="99">
        <v>40</v>
      </c>
      <c r="E317" s="99" t="s">
        <v>1667</v>
      </c>
      <c r="F317" s="99" t="s">
        <v>1668</v>
      </c>
      <c r="G317" s="99"/>
      <c r="H317" s="99"/>
      <c r="I317" s="101"/>
    </row>
    <row r="318" spans="1:9" s="93" customFormat="1" x14ac:dyDescent="0.25">
      <c r="A318" s="98">
        <v>292</v>
      </c>
      <c r="B318" s="99" t="s">
        <v>1669</v>
      </c>
      <c r="C318" s="125" t="s">
        <v>1670</v>
      </c>
      <c r="D318" s="99">
        <v>335</v>
      </c>
      <c r="E318" s="99" t="s">
        <v>1671</v>
      </c>
      <c r="F318" s="99" t="s">
        <v>843</v>
      </c>
      <c r="G318" s="99"/>
      <c r="H318" s="99"/>
      <c r="I318" s="101"/>
    </row>
    <row r="319" spans="1:9" s="93" customFormat="1" x14ac:dyDescent="0.25">
      <c r="A319" s="98">
        <v>293</v>
      </c>
      <c r="B319" s="99" t="s">
        <v>1672</v>
      </c>
      <c r="C319" s="125" t="s">
        <v>1673</v>
      </c>
      <c r="D319" s="99">
        <v>32</v>
      </c>
      <c r="E319" s="99" t="s">
        <v>1549</v>
      </c>
      <c r="F319" s="99" t="s">
        <v>1674</v>
      </c>
      <c r="G319" s="99"/>
      <c r="H319" s="99"/>
      <c r="I319" s="101"/>
    </row>
    <row r="320" spans="1:9" s="93" customFormat="1" x14ac:dyDescent="0.25">
      <c r="A320" s="98">
        <v>294</v>
      </c>
      <c r="B320" s="99" t="s">
        <v>1675</v>
      </c>
      <c r="C320" s="124" t="s">
        <v>1676</v>
      </c>
      <c r="D320" s="99">
        <v>90</v>
      </c>
      <c r="E320" s="99" t="s">
        <v>1589</v>
      </c>
      <c r="F320" s="99" t="s">
        <v>843</v>
      </c>
      <c r="G320" s="99"/>
      <c r="H320" s="99"/>
      <c r="I320" s="101"/>
    </row>
    <row r="321" spans="1:9" s="93" customFormat="1" x14ac:dyDescent="0.25">
      <c r="A321" s="98">
        <v>295</v>
      </c>
      <c r="B321" s="99" t="s">
        <v>1677</v>
      </c>
      <c r="C321" s="124" t="s">
        <v>1678</v>
      </c>
      <c r="D321" s="99">
        <v>22</v>
      </c>
      <c r="E321" s="99" t="s">
        <v>1679</v>
      </c>
      <c r="F321" s="99" t="s">
        <v>843</v>
      </c>
      <c r="G321" s="99"/>
      <c r="H321" s="99"/>
      <c r="I321" s="101"/>
    </row>
    <row r="322" spans="1:9" s="93" customFormat="1" x14ac:dyDescent="0.25">
      <c r="A322" s="98">
        <v>296</v>
      </c>
      <c r="B322" s="99" t="s">
        <v>1680</v>
      </c>
      <c r="C322" s="124" t="s">
        <v>1681</v>
      </c>
      <c r="D322" s="99">
        <v>113</v>
      </c>
      <c r="E322" s="99" t="s">
        <v>1682</v>
      </c>
      <c r="F322" s="99" t="s">
        <v>843</v>
      </c>
      <c r="G322" s="99"/>
      <c r="H322" s="99"/>
      <c r="I322" s="101"/>
    </row>
    <row r="323" spans="1:9" s="93" customFormat="1" x14ac:dyDescent="0.25">
      <c r="A323" s="98">
        <v>297</v>
      </c>
      <c r="B323" s="99" t="s">
        <v>1683</v>
      </c>
      <c r="C323" s="124" t="s">
        <v>1684</v>
      </c>
      <c r="D323" s="99">
        <v>171</v>
      </c>
      <c r="E323" s="99" t="s">
        <v>1685</v>
      </c>
      <c r="F323" s="99" t="s">
        <v>843</v>
      </c>
      <c r="G323" s="99"/>
      <c r="H323" s="99"/>
      <c r="I323" s="101"/>
    </row>
    <row r="324" spans="1:9" s="93" customFormat="1" ht="18" x14ac:dyDescent="0.45">
      <c r="A324" s="98">
        <v>298</v>
      </c>
      <c r="B324" s="99" t="s">
        <v>1686</v>
      </c>
      <c r="C324" s="130" t="s">
        <v>1687</v>
      </c>
      <c r="D324" s="99">
        <v>14</v>
      </c>
      <c r="E324" s="99" t="s">
        <v>1688</v>
      </c>
      <c r="F324" s="99" t="s">
        <v>849</v>
      </c>
      <c r="G324" s="99"/>
      <c r="H324" s="99"/>
      <c r="I324" s="101"/>
    </row>
    <row r="325" spans="1:9" s="93" customFormat="1" x14ac:dyDescent="0.25">
      <c r="A325" s="98">
        <v>299</v>
      </c>
      <c r="B325" s="99" t="s">
        <v>1689</v>
      </c>
      <c r="C325" s="124" t="s">
        <v>1690</v>
      </c>
      <c r="D325" s="99">
        <v>5</v>
      </c>
      <c r="E325" s="99" t="s">
        <v>703</v>
      </c>
      <c r="F325" s="99" t="s">
        <v>1691</v>
      </c>
      <c r="G325" s="99"/>
      <c r="H325" s="99"/>
      <c r="I325" s="101"/>
    </row>
    <row r="326" spans="1:9" s="93" customFormat="1" x14ac:dyDescent="0.25">
      <c r="A326" s="98">
        <v>300</v>
      </c>
      <c r="B326" s="99" t="s">
        <v>1692</v>
      </c>
      <c r="C326" s="124" t="s">
        <v>1693</v>
      </c>
      <c r="D326" s="99">
        <v>20</v>
      </c>
      <c r="E326" s="99" t="s">
        <v>1694</v>
      </c>
      <c r="F326" s="99" t="s">
        <v>931</v>
      </c>
      <c r="G326" s="99"/>
      <c r="H326" s="99"/>
      <c r="I326" s="101"/>
    </row>
    <row r="327" spans="1:9" s="93" customFormat="1" ht="17.25" x14ac:dyDescent="0.4">
      <c r="A327" s="98">
        <v>301</v>
      </c>
      <c r="B327" s="99" t="s">
        <v>1695</v>
      </c>
      <c r="C327" s="129" t="s">
        <v>1696</v>
      </c>
      <c r="D327" s="99">
        <v>61</v>
      </c>
      <c r="E327" s="99" t="s">
        <v>415</v>
      </c>
      <c r="F327" s="99" t="s">
        <v>1697</v>
      </c>
      <c r="G327" s="99"/>
      <c r="H327" s="99"/>
      <c r="I327" s="101"/>
    </row>
    <row r="328" spans="1:9" s="93" customFormat="1" ht="17.25" x14ac:dyDescent="0.4">
      <c r="A328" s="98">
        <v>302</v>
      </c>
      <c r="B328" s="99" t="s">
        <v>1698</v>
      </c>
      <c r="C328" s="129" t="s">
        <v>1699</v>
      </c>
      <c r="D328" s="99">
        <v>28</v>
      </c>
      <c r="E328" s="99" t="s">
        <v>1700</v>
      </c>
      <c r="F328" s="99" t="s">
        <v>1625</v>
      </c>
      <c r="G328" s="99"/>
      <c r="H328" s="99"/>
      <c r="I328" s="101"/>
    </row>
    <row r="329" spans="1:9" s="93" customFormat="1" x14ac:dyDescent="0.25">
      <c r="A329" s="98">
        <v>303</v>
      </c>
      <c r="B329" s="99" t="s">
        <v>1701</v>
      </c>
      <c r="C329" s="124" t="s">
        <v>1702</v>
      </c>
      <c r="D329" s="99">
        <v>242</v>
      </c>
      <c r="E329" s="99" t="s">
        <v>1367</v>
      </c>
      <c r="F329" s="99" t="s">
        <v>1703</v>
      </c>
      <c r="G329" s="99"/>
      <c r="H329" s="99"/>
      <c r="I329" s="101"/>
    </row>
    <row r="330" spans="1:9" s="93" customFormat="1" x14ac:dyDescent="0.25">
      <c r="A330" s="98">
        <v>304</v>
      </c>
      <c r="B330" s="99" t="s">
        <v>1675</v>
      </c>
      <c r="C330" s="124" t="s">
        <v>1704</v>
      </c>
      <c r="D330" s="99">
        <v>141</v>
      </c>
      <c r="E330" s="99" t="s">
        <v>1705</v>
      </c>
      <c r="F330" s="99" t="s">
        <v>843</v>
      </c>
      <c r="G330" s="99"/>
      <c r="H330" s="99"/>
      <c r="I330" s="101"/>
    </row>
    <row r="331" spans="1:9" s="93" customFormat="1" x14ac:dyDescent="0.25">
      <c r="A331" s="98">
        <v>305</v>
      </c>
      <c r="B331" s="99" t="s">
        <v>1706</v>
      </c>
      <c r="C331" s="124" t="s">
        <v>1707</v>
      </c>
      <c r="D331" s="99">
        <v>84</v>
      </c>
      <c r="E331" s="99" t="s">
        <v>1708</v>
      </c>
      <c r="F331" s="99" t="s">
        <v>1032</v>
      </c>
      <c r="G331" s="99"/>
      <c r="H331" s="99"/>
      <c r="I331" s="101"/>
    </row>
    <row r="332" spans="1:9" s="93" customFormat="1" x14ac:dyDescent="0.25">
      <c r="A332" s="98">
        <v>306</v>
      </c>
      <c r="B332" s="99" t="s">
        <v>1709</v>
      </c>
      <c r="C332" s="124" t="s">
        <v>1710</v>
      </c>
      <c r="D332" s="99">
        <v>562</v>
      </c>
      <c r="E332" s="99" t="s">
        <v>1098</v>
      </c>
      <c r="F332" s="99" t="s">
        <v>1711</v>
      </c>
      <c r="G332" s="99"/>
      <c r="H332" s="99"/>
      <c r="I332" s="101"/>
    </row>
    <row r="333" spans="1:9" s="93" customFormat="1" x14ac:dyDescent="0.25">
      <c r="A333" s="98">
        <v>307</v>
      </c>
      <c r="B333" s="99" t="s">
        <v>1712</v>
      </c>
      <c r="C333" s="124" t="s">
        <v>1713</v>
      </c>
      <c r="D333" s="99">
        <v>41</v>
      </c>
      <c r="E333" s="99" t="s">
        <v>1714</v>
      </c>
      <c r="F333" s="99" t="s">
        <v>1715</v>
      </c>
      <c r="G333" s="99"/>
      <c r="H333" s="99"/>
      <c r="I333" s="101"/>
    </row>
    <row r="334" spans="1:9" s="93" customFormat="1" x14ac:dyDescent="0.25">
      <c r="A334" s="98">
        <v>308</v>
      </c>
      <c r="B334" s="99" t="s">
        <v>1716</v>
      </c>
      <c r="C334" s="124" t="s">
        <v>1717</v>
      </c>
      <c r="D334" s="99">
        <v>16</v>
      </c>
      <c r="E334" s="99" t="s">
        <v>1718</v>
      </c>
      <c r="F334" s="99" t="s">
        <v>1719</v>
      </c>
      <c r="G334" s="99"/>
      <c r="H334" s="99"/>
      <c r="I334" s="101"/>
    </row>
    <row r="335" spans="1:9" s="93" customFormat="1" x14ac:dyDescent="0.25">
      <c r="A335" s="98">
        <v>309</v>
      </c>
      <c r="B335" s="99" t="s">
        <v>1720</v>
      </c>
      <c r="C335" s="124" t="s">
        <v>1721</v>
      </c>
      <c r="D335" s="99">
        <v>100</v>
      </c>
      <c r="E335" s="99" t="s">
        <v>1722</v>
      </c>
      <c r="F335" s="99" t="s">
        <v>1723</v>
      </c>
      <c r="G335" s="99"/>
      <c r="H335" s="99"/>
      <c r="I335" s="101"/>
    </row>
    <row r="336" spans="1:9" s="93" customFormat="1" x14ac:dyDescent="0.25">
      <c r="A336" s="98">
        <v>310</v>
      </c>
      <c r="B336" s="99" t="s">
        <v>1724</v>
      </c>
      <c r="C336" s="124" t="s">
        <v>1725</v>
      </c>
      <c r="D336" s="99">
        <v>24</v>
      </c>
      <c r="E336" s="99" t="s">
        <v>1726</v>
      </c>
      <c r="F336" s="99" t="s">
        <v>1727</v>
      </c>
      <c r="G336" s="99"/>
      <c r="H336" s="99"/>
      <c r="I336" s="101"/>
    </row>
    <row r="337" spans="1:9" s="93" customFormat="1" x14ac:dyDescent="0.25">
      <c r="A337" s="98">
        <v>311</v>
      </c>
      <c r="B337" s="99" t="s">
        <v>1728</v>
      </c>
      <c r="C337" s="124" t="s">
        <v>1729</v>
      </c>
      <c r="D337" s="99">
        <v>82</v>
      </c>
      <c r="E337" s="99" t="s">
        <v>1730</v>
      </c>
      <c r="F337" s="99" t="s">
        <v>1731</v>
      </c>
      <c r="G337" s="99"/>
      <c r="H337" s="99"/>
      <c r="I337" s="101"/>
    </row>
    <row r="338" spans="1:9" s="93" customFormat="1" x14ac:dyDescent="0.25">
      <c r="A338" s="98">
        <v>312</v>
      </c>
      <c r="B338" s="99" t="s">
        <v>1732</v>
      </c>
      <c r="C338" s="124" t="s">
        <v>1733</v>
      </c>
      <c r="D338" s="99">
        <v>8</v>
      </c>
      <c r="E338" s="99" t="s">
        <v>1734</v>
      </c>
      <c r="F338" s="99" t="s">
        <v>1735</v>
      </c>
      <c r="G338" s="99"/>
      <c r="H338" s="99"/>
      <c r="I338" s="101"/>
    </row>
    <row r="339" spans="1:9" s="93" customFormat="1" x14ac:dyDescent="0.25">
      <c r="A339" s="98">
        <v>313</v>
      </c>
      <c r="B339" s="99" t="s">
        <v>1736</v>
      </c>
      <c r="C339" s="124" t="s">
        <v>1737</v>
      </c>
      <c r="D339" s="99">
        <v>12</v>
      </c>
      <c r="E339" s="99" t="s">
        <v>1738</v>
      </c>
      <c r="F339" s="99" t="s">
        <v>1739</v>
      </c>
      <c r="G339" s="99"/>
      <c r="H339" s="99"/>
      <c r="I339" s="101"/>
    </row>
    <row r="340" spans="1:9" s="93" customFormat="1" x14ac:dyDescent="0.25">
      <c r="A340" s="98">
        <v>314</v>
      </c>
      <c r="B340" s="99" t="s">
        <v>1740</v>
      </c>
      <c r="C340" s="124" t="s">
        <v>1741</v>
      </c>
      <c r="D340" s="99">
        <v>13</v>
      </c>
      <c r="E340" s="99" t="s">
        <v>1742</v>
      </c>
      <c r="F340" s="99" t="s">
        <v>1743</v>
      </c>
      <c r="G340" s="99"/>
      <c r="H340" s="99"/>
      <c r="I340" s="101"/>
    </row>
    <row r="341" spans="1:9" s="93" customFormat="1" ht="17.25" x14ac:dyDescent="0.4">
      <c r="A341" s="98">
        <v>315</v>
      </c>
      <c r="B341" s="99" t="s">
        <v>1744</v>
      </c>
      <c r="C341" s="129" t="s">
        <v>1745</v>
      </c>
      <c r="D341" s="99">
        <v>7</v>
      </c>
      <c r="E341" s="99" t="s">
        <v>1381</v>
      </c>
      <c r="F341" s="99" t="s">
        <v>1746</v>
      </c>
      <c r="G341" s="99"/>
      <c r="H341" s="99"/>
      <c r="I341" s="101"/>
    </row>
    <row r="342" spans="1:9" s="93" customFormat="1" x14ac:dyDescent="0.25">
      <c r="A342" s="98">
        <v>316</v>
      </c>
      <c r="B342" s="99" t="s">
        <v>1747</v>
      </c>
      <c r="C342" s="124" t="s">
        <v>1748</v>
      </c>
      <c r="D342" s="99">
        <v>11</v>
      </c>
      <c r="E342" s="99" t="s">
        <v>1749</v>
      </c>
      <c r="F342" s="99" t="s">
        <v>1272</v>
      </c>
      <c r="G342" s="99"/>
      <c r="H342" s="99"/>
      <c r="I342" s="101"/>
    </row>
    <row r="343" spans="1:9" s="93" customFormat="1" x14ac:dyDescent="0.25">
      <c r="A343" s="98">
        <v>317</v>
      </c>
      <c r="B343" s="99" t="s">
        <v>1750</v>
      </c>
      <c r="C343" s="124" t="s">
        <v>1751</v>
      </c>
      <c r="D343" s="99">
        <v>5</v>
      </c>
      <c r="E343" s="99" t="s">
        <v>1752</v>
      </c>
      <c r="F343" s="99" t="s">
        <v>1691</v>
      </c>
      <c r="G343" s="99"/>
      <c r="H343" s="99"/>
      <c r="I343" s="101"/>
    </row>
    <row r="344" spans="1:9" s="93" customFormat="1" x14ac:dyDescent="0.25">
      <c r="A344" s="98">
        <v>318</v>
      </c>
      <c r="B344" s="99" t="s">
        <v>1753</v>
      </c>
      <c r="C344" s="124" t="s">
        <v>1754</v>
      </c>
      <c r="D344" s="99">
        <v>173</v>
      </c>
      <c r="E344" s="99" t="s">
        <v>1755</v>
      </c>
      <c r="F344" s="99" t="s">
        <v>554</v>
      </c>
      <c r="G344" s="99"/>
      <c r="H344" s="99"/>
      <c r="I344" s="101"/>
    </row>
    <row r="345" spans="1:9" s="93" customFormat="1" x14ac:dyDescent="0.25">
      <c r="A345" s="98">
        <v>319</v>
      </c>
      <c r="B345" s="99" t="s">
        <v>1756</v>
      </c>
      <c r="C345" s="124" t="s">
        <v>1757</v>
      </c>
      <c r="D345" s="99">
        <v>35</v>
      </c>
      <c r="E345" s="99" t="s">
        <v>1758</v>
      </c>
      <c r="F345" s="99" t="s">
        <v>1759</v>
      </c>
      <c r="G345" s="99"/>
      <c r="H345" s="99"/>
      <c r="I345" s="101"/>
    </row>
    <row r="346" spans="1:9" s="93" customFormat="1" x14ac:dyDescent="0.25">
      <c r="A346" s="98">
        <v>320</v>
      </c>
      <c r="B346" s="99" t="s">
        <v>1760</v>
      </c>
      <c r="C346" s="124" t="s">
        <v>1761</v>
      </c>
      <c r="D346" s="99">
        <v>59</v>
      </c>
      <c r="E346" s="99" t="s">
        <v>1762</v>
      </c>
      <c r="F346" s="99" t="s">
        <v>1763</v>
      </c>
      <c r="G346" s="99"/>
      <c r="H346" s="99"/>
      <c r="I346" s="101"/>
    </row>
    <row r="347" spans="1:9" s="93" customFormat="1" x14ac:dyDescent="0.25">
      <c r="A347" s="98">
        <v>321</v>
      </c>
      <c r="B347" s="99" t="s">
        <v>1764</v>
      </c>
      <c r="C347" s="124" t="s">
        <v>1757</v>
      </c>
      <c r="D347" s="99">
        <v>11</v>
      </c>
      <c r="E347" s="99" t="s">
        <v>1765</v>
      </c>
      <c r="F347" s="99" t="s">
        <v>843</v>
      </c>
      <c r="G347" s="99"/>
      <c r="H347" s="99"/>
      <c r="I347" s="101"/>
    </row>
    <row r="348" spans="1:9" s="93" customFormat="1" x14ac:dyDescent="0.25">
      <c r="A348" s="98">
        <v>322</v>
      </c>
      <c r="B348" s="99" t="s">
        <v>1766</v>
      </c>
      <c r="C348" s="124" t="s">
        <v>1767</v>
      </c>
      <c r="D348" s="99">
        <v>35</v>
      </c>
      <c r="E348" s="99" t="s">
        <v>1166</v>
      </c>
      <c r="F348" s="99" t="s">
        <v>843</v>
      </c>
      <c r="G348" s="99"/>
      <c r="H348" s="99"/>
      <c r="I348" s="101"/>
    </row>
    <row r="349" spans="1:9" s="93" customFormat="1" ht="17.25" x14ac:dyDescent="0.4">
      <c r="A349" s="98">
        <v>323</v>
      </c>
      <c r="B349" s="99" t="s">
        <v>1768</v>
      </c>
      <c r="C349" s="129" t="s">
        <v>1769</v>
      </c>
      <c r="D349" s="99">
        <v>65</v>
      </c>
      <c r="E349" s="99" t="s">
        <v>1770</v>
      </c>
      <c r="F349" s="99" t="s">
        <v>843</v>
      </c>
      <c r="G349" s="99"/>
      <c r="H349" s="99"/>
      <c r="I349" s="101"/>
    </row>
    <row r="350" spans="1:9" s="93" customFormat="1" ht="34.5" x14ac:dyDescent="0.4">
      <c r="A350" s="98">
        <v>324</v>
      </c>
      <c r="B350" s="99" t="s">
        <v>1771</v>
      </c>
      <c r="C350" s="129" t="s">
        <v>1772</v>
      </c>
      <c r="D350" s="99">
        <v>116</v>
      </c>
      <c r="E350" s="99" t="s">
        <v>1773</v>
      </c>
      <c r="F350" s="99" t="s">
        <v>843</v>
      </c>
      <c r="G350" s="99"/>
      <c r="H350" s="99"/>
      <c r="I350" s="101"/>
    </row>
    <row r="351" spans="1:9" s="93" customFormat="1" x14ac:dyDescent="0.25">
      <c r="A351" s="98">
        <v>325</v>
      </c>
      <c r="B351" s="99" t="s">
        <v>1774</v>
      </c>
      <c r="C351" s="124" t="s">
        <v>1775</v>
      </c>
      <c r="D351" s="99">
        <v>178</v>
      </c>
      <c r="E351" s="99" t="s">
        <v>1776</v>
      </c>
      <c r="F351" s="99" t="s">
        <v>1777</v>
      </c>
      <c r="G351" s="99"/>
      <c r="H351" s="99"/>
      <c r="I351" s="101"/>
    </row>
    <row r="352" spans="1:9" s="93" customFormat="1" x14ac:dyDescent="0.25">
      <c r="A352" s="98">
        <v>326</v>
      </c>
      <c r="B352" s="99" t="s">
        <v>1778</v>
      </c>
      <c r="C352" s="124" t="s">
        <v>1779</v>
      </c>
      <c r="D352" s="99">
        <v>62</v>
      </c>
      <c r="E352" s="99" t="s">
        <v>1780</v>
      </c>
      <c r="F352" s="99" t="s">
        <v>843</v>
      </c>
      <c r="G352" s="99"/>
      <c r="H352" s="99"/>
      <c r="I352" s="101"/>
    </row>
    <row r="353" spans="1:15" s="93" customFormat="1" x14ac:dyDescent="0.25">
      <c r="A353" s="98">
        <v>327</v>
      </c>
      <c r="B353" s="99" t="s">
        <v>1781</v>
      </c>
      <c r="C353" s="124" t="s">
        <v>1782</v>
      </c>
      <c r="D353" s="99">
        <v>214</v>
      </c>
      <c r="E353" s="99" t="s">
        <v>1783</v>
      </c>
      <c r="F353" s="99" t="s">
        <v>843</v>
      </c>
      <c r="G353" s="99"/>
      <c r="H353" s="99"/>
      <c r="I353" s="101"/>
    </row>
    <row r="354" spans="1:15" s="93" customFormat="1" x14ac:dyDescent="0.25">
      <c r="A354" s="98">
        <v>328</v>
      </c>
      <c r="B354" s="99" t="s">
        <v>1784</v>
      </c>
      <c r="C354" s="124" t="s">
        <v>1785</v>
      </c>
      <c r="D354" s="99">
        <v>6</v>
      </c>
      <c r="E354" s="99" t="s">
        <v>1589</v>
      </c>
      <c r="F354" s="99" t="s">
        <v>843</v>
      </c>
      <c r="G354" s="99"/>
      <c r="H354" s="99"/>
      <c r="I354" s="101"/>
      <c r="M354" s="93" t="s">
        <v>1786</v>
      </c>
    </row>
    <row r="355" spans="1:15" s="93" customFormat="1" x14ac:dyDescent="0.25">
      <c r="A355" s="98">
        <v>329</v>
      </c>
      <c r="B355" s="99" t="s">
        <v>1787</v>
      </c>
      <c r="C355" s="124" t="s">
        <v>1788</v>
      </c>
      <c r="D355" s="99">
        <v>32</v>
      </c>
      <c r="E355" s="99" t="s">
        <v>1789</v>
      </c>
      <c r="F355" s="99" t="s">
        <v>843</v>
      </c>
      <c r="G355" s="99"/>
      <c r="H355" s="99"/>
      <c r="I355" s="101"/>
    </row>
    <row r="356" spans="1:15" s="93" customFormat="1" ht="17.25" x14ac:dyDescent="0.4">
      <c r="A356" s="98">
        <v>330</v>
      </c>
      <c r="B356" s="99" t="s">
        <v>1790</v>
      </c>
      <c r="C356" s="124" t="s">
        <v>1791</v>
      </c>
      <c r="D356" s="99">
        <v>21</v>
      </c>
      <c r="E356" s="99" t="s">
        <v>1792</v>
      </c>
      <c r="F356" s="99" t="s">
        <v>843</v>
      </c>
      <c r="G356" s="99"/>
      <c r="H356" s="99"/>
      <c r="I356" s="101"/>
      <c r="K356" s="113"/>
    </row>
    <row r="357" spans="1:15" s="93" customFormat="1" x14ac:dyDescent="0.25">
      <c r="A357" s="98">
        <v>331</v>
      </c>
      <c r="B357" s="99" t="s">
        <v>1793</v>
      </c>
      <c r="C357" s="124" t="s">
        <v>1794</v>
      </c>
      <c r="D357" s="99">
        <v>18</v>
      </c>
      <c r="E357" s="99" t="s">
        <v>1777</v>
      </c>
      <c r="F357" s="99" t="s">
        <v>843</v>
      </c>
      <c r="G357" s="99"/>
      <c r="H357" s="99"/>
      <c r="I357" s="101"/>
    </row>
    <row r="358" spans="1:15" s="93" customFormat="1" x14ac:dyDescent="0.25">
      <c r="A358" s="98">
        <v>332</v>
      </c>
      <c r="B358" s="99" t="s">
        <v>1795</v>
      </c>
      <c r="C358" s="124" t="s">
        <v>1796</v>
      </c>
      <c r="D358" s="99">
        <v>19</v>
      </c>
      <c r="E358" s="99" t="s">
        <v>1797</v>
      </c>
      <c r="F358" s="99" t="s">
        <v>843</v>
      </c>
      <c r="G358" s="99"/>
      <c r="H358" s="99"/>
      <c r="I358" s="101"/>
    </row>
    <row r="359" spans="1:15" s="93" customFormat="1" x14ac:dyDescent="0.25">
      <c r="A359" s="98">
        <v>333</v>
      </c>
      <c r="B359" s="99" t="s">
        <v>1798</v>
      </c>
      <c r="C359" s="124" t="s">
        <v>1799</v>
      </c>
      <c r="D359" s="99">
        <v>16</v>
      </c>
      <c r="E359" s="99" t="s">
        <v>1800</v>
      </c>
      <c r="F359" s="99" t="s">
        <v>1801</v>
      </c>
      <c r="G359" s="99"/>
      <c r="H359" s="99"/>
      <c r="I359" s="101"/>
    </row>
    <row r="360" spans="1:15" s="93" customFormat="1" x14ac:dyDescent="0.25">
      <c r="A360" s="98">
        <v>334</v>
      </c>
      <c r="B360" s="99" t="s">
        <v>1802</v>
      </c>
      <c r="C360" s="124" t="s">
        <v>1803</v>
      </c>
      <c r="D360" s="99">
        <v>154</v>
      </c>
      <c r="E360" s="99" t="s">
        <v>1804</v>
      </c>
      <c r="F360" s="99" t="s">
        <v>843</v>
      </c>
      <c r="G360" s="99"/>
      <c r="H360" s="99"/>
      <c r="I360" s="101"/>
    </row>
    <row r="361" spans="1:15" s="93" customFormat="1" x14ac:dyDescent="0.25">
      <c r="A361" s="98">
        <v>335</v>
      </c>
      <c r="B361" s="99" t="s">
        <v>1805</v>
      </c>
      <c r="C361" s="124" t="s">
        <v>1806</v>
      </c>
      <c r="D361" s="99">
        <v>188</v>
      </c>
      <c r="E361" s="99" t="s">
        <v>1807</v>
      </c>
      <c r="F361" s="99" t="s">
        <v>843</v>
      </c>
      <c r="G361" s="99"/>
      <c r="H361" s="99"/>
      <c r="I361" s="101"/>
    </row>
    <row r="362" spans="1:15" s="93" customFormat="1" x14ac:dyDescent="0.25">
      <c r="A362" s="98">
        <v>336</v>
      </c>
      <c r="B362" s="99" t="s">
        <v>1808</v>
      </c>
      <c r="C362" s="124" t="s">
        <v>1809</v>
      </c>
      <c r="D362" s="99">
        <v>39</v>
      </c>
      <c r="E362" s="99" t="s">
        <v>1810</v>
      </c>
      <c r="F362" s="99" t="s">
        <v>843</v>
      </c>
      <c r="G362" s="99"/>
      <c r="H362" s="99"/>
      <c r="I362" s="101"/>
    </row>
    <row r="363" spans="1:15" s="93" customFormat="1" x14ac:dyDescent="0.25">
      <c r="A363" s="98">
        <v>337</v>
      </c>
      <c r="B363" s="99" t="s">
        <v>1811</v>
      </c>
      <c r="C363" s="124" t="s">
        <v>1812</v>
      </c>
      <c r="D363" s="99">
        <v>92</v>
      </c>
      <c r="E363" s="99" t="s">
        <v>1569</v>
      </c>
      <c r="F363" s="99" t="s">
        <v>843</v>
      </c>
      <c r="G363" s="99"/>
      <c r="H363" s="99"/>
      <c r="I363" s="101"/>
    </row>
    <row r="364" spans="1:15" s="93" customFormat="1" x14ac:dyDescent="0.25">
      <c r="A364" s="98">
        <v>338</v>
      </c>
      <c r="B364" s="99" t="s">
        <v>1813</v>
      </c>
      <c r="C364" s="124" t="s">
        <v>1814</v>
      </c>
      <c r="D364" s="99">
        <v>186</v>
      </c>
      <c r="E364" s="99" t="s">
        <v>1815</v>
      </c>
      <c r="F364" s="99" t="s">
        <v>843</v>
      </c>
      <c r="G364" s="99"/>
      <c r="H364" s="99"/>
      <c r="I364" s="101"/>
    </row>
    <row r="365" spans="1:15" s="93" customFormat="1" x14ac:dyDescent="0.25">
      <c r="A365" s="98">
        <v>339</v>
      </c>
      <c r="B365" s="99" t="s">
        <v>1816</v>
      </c>
      <c r="C365" s="124" t="s">
        <v>1817</v>
      </c>
      <c r="D365" s="99">
        <v>61</v>
      </c>
      <c r="E365" s="99" t="s">
        <v>1818</v>
      </c>
      <c r="F365" s="99" t="s">
        <v>843</v>
      </c>
      <c r="G365" s="99"/>
      <c r="H365" s="99"/>
      <c r="I365" s="101"/>
    </row>
    <row r="366" spans="1:15" s="93" customFormat="1" ht="18" x14ac:dyDescent="0.45">
      <c r="A366" s="98">
        <v>340</v>
      </c>
      <c r="B366" s="99" t="s">
        <v>1819</v>
      </c>
      <c r="C366" s="124" t="s">
        <v>1820</v>
      </c>
      <c r="D366" s="99">
        <v>45</v>
      </c>
      <c r="E366" s="99" t="s">
        <v>1821</v>
      </c>
      <c r="F366" s="99" t="s">
        <v>843</v>
      </c>
      <c r="G366" s="99"/>
      <c r="H366" s="99"/>
      <c r="I366" s="101"/>
      <c r="L366" s="114"/>
      <c r="M366" s="114"/>
      <c r="N366" s="114"/>
      <c r="O366" s="114"/>
    </row>
    <row r="367" spans="1:15" s="93" customFormat="1" ht="18" x14ac:dyDescent="0.45">
      <c r="A367" s="98">
        <v>341</v>
      </c>
      <c r="B367" s="99" t="s">
        <v>1813</v>
      </c>
      <c r="C367" s="124" t="s">
        <v>1822</v>
      </c>
      <c r="D367" s="99">
        <v>12</v>
      </c>
      <c r="E367" s="99" t="s">
        <v>1823</v>
      </c>
      <c r="F367" s="99" t="s">
        <v>843</v>
      </c>
      <c r="G367" s="99"/>
      <c r="H367" s="99"/>
      <c r="I367" s="101"/>
      <c r="L367" s="114"/>
      <c r="M367" s="114"/>
      <c r="N367" s="114"/>
      <c r="O367" s="114"/>
    </row>
    <row r="368" spans="1:15" s="93" customFormat="1" ht="18" x14ac:dyDescent="0.45">
      <c r="A368" s="98">
        <v>342</v>
      </c>
      <c r="B368" s="99" t="s">
        <v>1816</v>
      </c>
      <c r="C368" s="124" t="s">
        <v>1824</v>
      </c>
      <c r="D368" s="99">
        <v>129</v>
      </c>
      <c r="E368" s="99" t="s">
        <v>1060</v>
      </c>
      <c r="F368" s="99" t="s">
        <v>1825</v>
      </c>
      <c r="G368" s="99"/>
      <c r="H368" s="99"/>
      <c r="I368" s="101"/>
      <c r="L368" s="114"/>
      <c r="M368" s="114"/>
      <c r="N368" s="114"/>
      <c r="O368" s="114"/>
    </row>
    <row r="369" spans="1:15" s="93" customFormat="1" ht="36" x14ac:dyDescent="0.45">
      <c r="A369" s="98">
        <v>343</v>
      </c>
      <c r="B369" s="99" t="s">
        <v>1826</v>
      </c>
      <c r="C369" s="126" t="s">
        <v>1827</v>
      </c>
      <c r="D369" s="99">
        <v>32</v>
      </c>
      <c r="E369" s="99" t="s">
        <v>1828</v>
      </c>
      <c r="F369" s="99" t="s">
        <v>1829</v>
      </c>
      <c r="G369" s="99"/>
      <c r="H369" s="99"/>
      <c r="I369" s="101"/>
      <c r="L369" s="114"/>
      <c r="M369" s="114"/>
      <c r="N369" s="114"/>
      <c r="O369" s="114"/>
    </row>
    <row r="370" spans="1:15" s="93" customFormat="1" ht="36" x14ac:dyDescent="0.45">
      <c r="A370" s="98">
        <v>344</v>
      </c>
      <c r="B370" s="99" t="s">
        <v>1826</v>
      </c>
      <c r="C370" s="126" t="s">
        <v>1827</v>
      </c>
      <c r="D370" s="99">
        <v>16</v>
      </c>
      <c r="E370" s="99" t="s">
        <v>1828</v>
      </c>
      <c r="F370" s="99" t="s">
        <v>843</v>
      </c>
      <c r="G370" s="99"/>
      <c r="H370" s="99"/>
      <c r="I370" s="101"/>
      <c r="L370" s="114"/>
      <c r="M370" s="114"/>
      <c r="N370" s="114"/>
      <c r="O370" s="114"/>
    </row>
    <row r="371" spans="1:15" s="93" customFormat="1" ht="18" x14ac:dyDescent="0.45">
      <c r="A371" s="98">
        <v>345</v>
      </c>
      <c r="B371" s="99" t="s">
        <v>1830</v>
      </c>
      <c r="C371" s="124" t="s">
        <v>1831</v>
      </c>
      <c r="D371" s="99">
        <v>4</v>
      </c>
      <c r="E371" s="99" t="s">
        <v>1832</v>
      </c>
      <c r="F371" s="99" t="s">
        <v>843</v>
      </c>
      <c r="G371" s="99"/>
      <c r="H371" s="99"/>
      <c r="I371" s="101"/>
      <c r="L371" s="114"/>
      <c r="M371" s="114"/>
      <c r="N371" s="114"/>
      <c r="O371" s="114"/>
    </row>
    <row r="372" spans="1:15" s="93" customFormat="1" ht="18" x14ac:dyDescent="0.45">
      <c r="A372" s="98">
        <v>346</v>
      </c>
      <c r="B372" s="99" t="s">
        <v>1830</v>
      </c>
      <c r="C372" s="126" t="s">
        <v>1833</v>
      </c>
      <c r="D372" s="99">
        <v>13</v>
      </c>
      <c r="E372" s="99" t="s">
        <v>1834</v>
      </c>
      <c r="F372" s="99" t="s">
        <v>843</v>
      </c>
      <c r="G372" s="99"/>
      <c r="H372" s="99"/>
      <c r="I372" s="101"/>
      <c r="L372" s="114"/>
      <c r="M372" s="114"/>
      <c r="N372" s="114"/>
      <c r="O372" s="114"/>
    </row>
    <row r="373" spans="1:15" s="104" customFormat="1" x14ac:dyDescent="0.25">
      <c r="A373" s="94"/>
      <c r="B373" s="96"/>
      <c r="C373" s="123" t="s">
        <v>1835</v>
      </c>
      <c r="D373" s="96"/>
      <c r="E373" s="96"/>
      <c r="F373" s="96"/>
      <c r="G373" s="96"/>
      <c r="H373" s="96"/>
      <c r="I373" s="103"/>
    </row>
    <row r="374" spans="1:15" s="104" customFormat="1" x14ac:dyDescent="0.25">
      <c r="A374" s="98">
        <v>347</v>
      </c>
      <c r="B374" s="99" t="s">
        <v>1836</v>
      </c>
      <c r="C374" s="124" t="s">
        <v>1837</v>
      </c>
      <c r="D374" s="99">
        <v>129</v>
      </c>
      <c r="E374" s="99" t="s">
        <v>1838</v>
      </c>
      <c r="F374" s="99" t="s">
        <v>1839</v>
      </c>
      <c r="G374" s="115"/>
      <c r="H374" s="115"/>
      <c r="I374" s="116"/>
    </row>
    <row r="375" spans="1:15" s="104" customFormat="1" x14ac:dyDescent="0.25">
      <c r="A375" s="98">
        <v>348</v>
      </c>
      <c r="B375" s="99" t="s">
        <v>1840</v>
      </c>
      <c r="C375" s="124" t="s">
        <v>1841</v>
      </c>
      <c r="D375" s="99">
        <v>107</v>
      </c>
      <c r="E375" s="99" t="s">
        <v>1842</v>
      </c>
      <c r="F375" s="99" t="s">
        <v>1843</v>
      </c>
      <c r="G375" s="115"/>
      <c r="H375" s="115"/>
      <c r="I375" s="116"/>
    </row>
    <row r="376" spans="1:15" s="93" customFormat="1" x14ac:dyDescent="0.25">
      <c r="A376" s="98">
        <v>349</v>
      </c>
      <c r="B376" s="99" t="s">
        <v>1844</v>
      </c>
      <c r="C376" s="124" t="s">
        <v>1845</v>
      </c>
      <c r="D376" s="99">
        <v>90</v>
      </c>
      <c r="E376" s="99" t="s">
        <v>1846</v>
      </c>
      <c r="F376" s="99" t="s">
        <v>1843</v>
      </c>
      <c r="G376" s="99"/>
      <c r="H376" s="99"/>
      <c r="I376" s="101"/>
    </row>
    <row r="377" spans="1:15" s="93" customFormat="1" x14ac:dyDescent="0.25">
      <c r="A377" s="98">
        <v>350</v>
      </c>
      <c r="B377" s="99" t="s">
        <v>1847</v>
      </c>
      <c r="C377" s="124" t="s">
        <v>1848</v>
      </c>
      <c r="D377" s="99">
        <v>89</v>
      </c>
      <c r="E377" s="99" t="s">
        <v>1849</v>
      </c>
      <c r="F377" s="99" t="s">
        <v>1843</v>
      </c>
      <c r="G377" s="99"/>
      <c r="H377" s="99"/>
      <c r="I377" s="101"/>
    </row>
    <row r="378" spans="1:15" s="93" customFormat="1" x14ac:dyDescent="0.25">
      <c r="A378" s="98">
        <v>351</v>
      </c>
      <c r="B378" s="99" t="s">
        <v>1850</v>
      </c>
      <c r="C378" s="124" t="s">
        <v>1851</v>
      </c>
      <c r="D378" s="99">
        <v>122</v>
      </c>
      <c r="E378" s="99" t="s">
        <v>1852</v>
      </c>
      <c r="F378" s="99" t="s">
        <v>1843</v>
      </c>
      <c r="G378" s="99"/>
      <c r="H378" s="99"/>
      <c r="I378" s="101"/>
    </row>
    <row r="379" spans="1:15" s="93" customFormat="1" x14ac:dyDescent="0.25">
      <c r="A379" s="98">
        <v>352</v>
      </c>
      <c r="B379" s="99" t="s">
        <v>1853</v>
      </c>
      <c r="C379" s="124" t="s">
        <v>1854</v>
      </c>
      <c r="D379" s="99">
        <v>95</v>
      </c>
      <c r="E379" s="99" t="s">
        <v>1855</v>
      </c>
      <c r="F379" s="99" t="s">
        <v>1856</v>
      </c>
      <c r="G379" s="99"/>
      <c r="H379" s="99"/>
      <c r="I379" s="101"/>
    </row>
    <row r="380" spans="1:15" s="93" customFormat="1" x14ac:dyDescent="0.25">
      <c r="A380" s="98">
        <v>353</v>
      </c>
      <c r="B380" s="99" t="s">
        <v>1857</v>
      </c>
      <c r="C380" s="124" t="s">
        <v>1858</v>
      </c>
      <c r="D380" s="99">
        <v>104</v>
      </c>
      <c r="E380" s="99" t="s">
        <v>1855</v>
      </c>
      <c r="F380" s="99" t="s">
        <v>1859</v>
      </c>
      <c r="G380" s="99"/>
      <c r="H380" s="99"/>
      <c r="I380" s="101"/>
    </row>
    <row r="381" spans="1:15" s="93" customFormat="1" x14ac:dyDescent="0.25">
      <c r="A381" s="98">
        <v>354</v>
      </c>
      <c r="B381" s="99" t="s">
        <v>1860</v>
      </c>
      <c r="C381" s="124" t="s">
        <v>1861</v>
      </c>
      <c r="D381" s="99">
        <v>68</v>
      </c>
      <c r="E381" s="99" t="s">
        <v>1105</v>
      </c>
      <c r="F381" s="99" t="s">
        <v>1843</v>
      </c>
      <c r="G381" s="99"/>
      <c r="H381" s="99"/>
      <c r="I381" s="101"/>
    </row>
    <row r="382" spans="1:15" s="93" customFormat="1" x14ac:dyDescent="0.25">
      <c r="A382" s="98">
        <v>355</v>
      </c>
      <c r="B382" s="99" t="s">
        <v>1862</v>
      </c>
      <c r="C382" s="124" t="s">
        <v>1863</v>
      </c>
      <c r="D382" s="99">
        <v>96</v>
      </c>
      <c r="E382" s="99" t="s">
        <v>1864</v>
      </c>
      <c r="F382" s="99" t="s">
        <v>1843</v>
      </c>
      <c r="G382" s="99"/>
      <c r="H382" s="99"/>
      <c r="I382" s="101"/>
    </row>
    <row r="383" spans="1:15" s="93" customFormat="1" x14ac:dyDescent="0.25">
      <c r="A383" s="98">
        <v>356</v>
      </c>
      <c r="B383" s="99" t="s">
        <v>1865</v>
      </c>
      <c r="C383" s="124" t="s">
        <v>1866</v>
      </c>
      <c r="D383" s="99">
        <v>89</v>
      </c>
      <c r="E383" s="99" t="s">
        <v>1864</v>
      </c>
      <c r="F383" s="99" t="s">
        <v>1843</v>
      </c>
      <c r="G383" s="99"/>
      <c r="H383" s="99"/>
      <c r="I383" s="101"/>
    </row>
    <row r="384" spans="1:15" s="93" customFormat="1" x14ac:dyDescent="0.25">
      <c r="A384" s="98">
        <v>357</v>
      </c>
      <c r="B384" s="99" t="s">
        <v>1867</v>
      </c>
      <c r="C384" s="124" t="s">
        <v>1868</v>
      </c>
      <c r="D384" s="99">
        <v>65</v>
      </c>
      <c r="E384" s="99" t="s">
        <v>1864</v>
      </c>
      <c r="F384" s="99" t="s">
        <v>1843</v>
      </c>
      <c r="G384" s="99"/>
      <c r="H384" s="99"/>
      <c r="I384" s="101"/>
    </row>
    <row r="385" spans="1:9" s="93" customFormat="1" x14ac:dyDescent="0.25">
      <c r="A385" s="98">
        <v>358</v>
      </c>
      <c r="B385" s="99" t="s">
        <v>1869</v>
      </c>
      <c r="C385" s="124" t="s">
        <v>1870</v>
      </c>
      <c r="D385" s="99">
        <v>89</v>
      </c>
      <c r="E385" s="99" t="s">
        <v>1871</v>
      </c>
      <c r="F385" s="99" t="s">
        <v>1856</v>
      </c>
      <c r="G385" s="99"/>
      <c r="H385" s="99"/>
      <c r="I385" s="101"/>
    </row>
    <row r="386" spans="1:9" s="93" customFormat="1" x14ac:dyDescent="0.25">
      <c r="A386" s="98">
        <v>359</v>
      </c>
      <c r="B386" s="99" t="s">
        <v>1872</v>
      </c>
      <c r="C386" s="124" t="s">
        <v>1873</v>
      </c>
      <c r="D386" s="99">
        <v>81</v>
      </c>
      <c r="E386" s="99" t="s">
        <v>1871</v>
      </c>
      <c r="F386" s="99" t="s">
        <v>1843</v>
      </c>
      <c r="G386" s="99"/>
      <c r="H386" s="99"/>
      <c r="I386" s="101"/>
    </row>
    <row r="387" spans="1:9" s="93" customFormat="1" x14ac:dyDescent="0.25">
      <c r="A387" s="98">
        <v>360</v>
      </c>
      <c r="B387" s="99" t="s">
        <v>1874</v>
      </c>
      <c r="C387" s="124" t="s">
        <v>1875</v>
      </c>
      <c r="D387" s="99">
        <v>103</v>
      </c>
      <c r="E387" s="99" t="s">
        <v>1876</v>
      </c>
      <c r="F387" s="99" t="s">
        <v>1843</v>
      </c>
      <c r="G387" s="99"/>
      <c r="H387" s="99"/>
      <c r="I387" s="101"/>
    </row>
    <row r="388" spans="1:9" s="93" customFormat="1" x14ac:dyDescent="0.25">
      <c r="A388" s="98">
        <v>361</v>
      </c>
      <c r="B388" s="99" t="s">
        <v>1877</v>
      </c>
      <c r="C388" s="124" t="s">
        <v>1878</v>
      </c>
      <c r="D388" s="99">
        <v>66</v>
      </c>
      <c r="E388" s="99" t="s">
        <v>1879</v>
      </c>
      <c r="F388" s="99" t="s">
        <v>819</v>
      </c>
      <c r="G388" s="99"/>
      <c r="H388" s="99"/>
      <c r="I388" s="101"/>
    </row>
    <row r="389" spans="1:9" s="93" customFormat="1" x14ac:dyDescent="0.25">
      <c r="A389" s="98">
        <v>362</v>
      </c>
      <c r="B389" s="99" t="s">
        <v>1880</v>
      </c>
      <c r="C389" s="124" t="s">
        <v>1881</v>
      </c>
      <c r="D389" s="99">
        <v>102</v>
      </c>
      <c r="E389" s="99" t="s">
        <v>731</v>
      </c>
      <c r="F389" s="99" t="s">
        <v>1843</v>
      </c>
      <c r="G389" s="99"/>
      <c r="H389" s="99"/>
      <c r="I389" s="101"/>
    </row>
    <row r="390" spans="1:9" s="93" customFormat="1" x14ac:dyDescent="0.25">
      <c r="A390" s="98">
        <v>363</v>
      </c>
      <c r="B390" s="99" t="s">
        <v>1882</v>
      </c>
      <c r="C390" s="124" t="s">
        <v>1883</v>
      </c>
      <c r="D390" s="99">
        <v>62</v>
      </c>
      <c r="E390" s="99" t="s">
        <v>1884</v>
      </c>
      <c r="F390" s="99" t="s">
        <v>1843</v>
      </c>
      <c r="G390" s="99"/>
      <c r="H390" s="99"/>
      <c r="I390" s="101"/>
    </row>
    <row r="391" spans="1:9" s="93" customFormat="1" x14ac:dyDescent="0.25">
      <c r="A391" s="98">
        <v>364</v>
      </c>
      <c r="B391" s="99" t="s">
        <v>1885</v>
      </c>
      <c r="C391" s="124" t="s">
        <v>1886</v>
      </c>
      <c r="D391" s="99">
        <v>62</v>
      </c>
      <c r="E391" s="99" t="s">
        <v>1887</v>
      </c>
      <c r="F391" s="99" t="s">
        <v>1843</v>
      </c>
      <c r="G391" s="99"/>
      <c r="H391" s="99"/>
      <c r="I391" s="101"/>
    </row>
    <row r="392" spans="1:9" s="93" customFormat="1" x14ac:dyDescent="0.25">
      <c r="A392" s="98">
        <v>365</v>
      </c>
      <c r="B392" s="99" t="s">
        <v>1888</v>
      </c>
      <c r="C392" s="124" t="s">
        <v>1889</v>
      </c>
      <c r="D392" s="99">
        <v>91</v>
      </c>
      <c r="E392" s="99" t="s">
        <v>1887</v>
      </c>
      <c r="F392" s="99" t="s">
        <v>1859</v>
      </c>
      <c r="G392" s="99"/>
      <c r="H392" s="99"/>
      <c r="I392" s="101"/>
    </row>
    <row r="393" spans="1:9" s="93" customFormat="1" x14ac:dyDescent="0.25">
      <c r="A393" s="98">
        <v>366</v>
      </c>
      <c r="B393" s="99" t="s">
        <v>1890</v>
      </c>
      <c r="C393" s="124" t="s">
        <v>1891</v>
      </c>
      <c r="D393" s="99">
        <v>52</v>
      </c>
      <c r="E393" s="99" t="s">
        <v>885</v>
      </c>
      <c r="F393" s="99" t="s">
        <v>1843</v>
      </c>
      <c r="G393" s="99"/>
      <c r="H393" s="99"/>
      <c r="I393" s="101"/>
    </row>
    <row r="394" spans="1:9" s="93" customFormat="1" x14ac:dyDescent="0.25">
      <c r="A394" s="98">
        <v>367</v>
      </c>
      <c r="B394" s="99" t="s">
        <v>1892</v>
      </c>
      <c r="C394" s="124" t="s">
        <v>1893</v>
      </c>
      <c r="D394" s="99">
        <v>50</v>
      </c>
      <c r="E394" s="99" t="s">
        <v>1894</v>
      </c>
      <c r="F394" s="99" t="s">
        <v>1895</v>
      </c>
      <c r="G394" s="99"/>
      <c r="H394" s="99"/>
      <c r="I394" s="101"/>
    </row>
    <row r="395" spans="1:9" s="93" customFormat="1" x14ac:dyDescent="0.25">
      <c r="A395" s="98">
        <v>368</v>
      </c>
      <c r="B395" s="99" t="s">
        <v>1896</v>
      </c>
      <c r="C395" s="124" t="s">
        <v>1897</v>
      </c>
      <c r="D395" s="99">
        <v>61</v>
      </c>
      <c r="E395" s="99" t="s">
        <v>1898</v>
      </c>
      <c r="F395" s="99" t="s">
        <v>1843</v>
      </c>
      <c r="G395" s="99"/>
      <c r="H395" s="99"/>
      <c r="I395" s="101"/>
    </row>
    <row r="396" spans="1:9" s="93" customFormat="1" x14ac:dyDescent="0.25">
      <c r="A396" s="98">
        <v>369</v>
      </c>
      <c r="B396" s="99" t="s">
        <v>1899</v>
      </c>
      <c r="C396" s="124" t="s">
        <v>1900</v>
      </c>
      <c r="D396" s="99">
        <v>25</v>
      </c>
      <c r="E396" s="99" t="s">
        <v>1901</v>
      </c>
      <c r="F396" s="99" t="s">
        <v>1843</v>
      </c>
      <c r="G396" s="99"/>
      <c r="H396" s="99"/>
      <c r="I396" s="101"/>
    </row>
    <row r="397" spans="1:9" s="93" customFormat="1" x14ac:dyDescent="0.25">
      <c r="A397" s="98">
        <v>370</v>
      </c>
      <c r="B397" s="99" t="s">
        <v>1902</v>
      </c>
      <c r="C397" s="124" t="s">
        <v>1903</v>
      </c>
      <c r="D397" s="99">
        <v>34</v>
      </c>
      <c r="E397" s="99" t="s">
        <v>1904</v>
      </c>
      <c r="F397" s="99" t="s">
        <v>1843</v>
      </c>
      <c r="G397" s="99"/>
      <c r="H397" s="99"/>
      <c r="I397" s="101"/>
    </row>
    <row r="398" spans="1:9" s="93" customFormat="1" x14ac:dyDescent="0.25">
      <c r="A398" s="98">
        <v>371</v>
      </c>
      <c r="B398" s="99" t="s">
        <v>1905</v>
      </c>
      <c r="C398" s="124" t="s">
        <v>1906</v>
      </c>
      <c r="D398" s="99">
        <v>40</v>
      </c>
      <c r="E398" s="99" t="s">
        <v>1907</v>
      </c>
      <c r="F398" s="99" t="s">
        <v>1843</v>
      </c>
      <c r="G398" s="99"/>
      <c r="H398" s="99"/>
      <c r="I398" s="101"/>
    </row>
    <row r="399" spans="1:9" s="93" customFormat="1" x14ac:dyDescent="0.25">
      <c r="A399" s="98">
        <v>372</v>
      </c>
      <c r="B399" s="99" t="s">
        <v>1908</v>
      </c>
      <c r="C399" s="124" t="s">
        <v>1909</v>
      </c>
      <c r="D399" s="99">
        <v>26</v>
      </c>
      <c r="E399" s="99" t="s">
        <v>1910</v>
      </c>
      <c r="F399" s="99" t="s">
        <v>1859</v>
      </c>
      <c r="G399" s="99"/>
      <c r="H399" s="99"/>
      <c r="I399" s="101"/>
    </row>
    <row r="400" spans="1:9" s="93" customFormat="1" x14ac:dyDescent="0.25">
      <c r="A400" s="98">
        <v>373</v>
      </c>
      <c r="B400" s="99" t="s">
        <v>1911</v>
      </c>
      <c r="C400" s="124" t="s">
        <v>1912</v>
      </c>
      <c r="D400" s="99">
        <v>275</v>
      </c>
      <c r="E400" s="99" t="s">
        <v>1852</v>
      </c>
      <c r="F400" s="99" t="s">
        <v>1843</v>
      </c>
      <c r="G400" s="99"/>
      <c r="H400" s="99"/>
      <c r="I400" s="101"/>
    </row>
    <row r="401" spans="1:9" s="93" customFormat="1" x14ac:dyDescent="0.25">
      <c r="A401" s="98">
        <v>374</v>
      </c>
      <c r="B401" s="99" t="s">
        <v>1913</v>
      </c>
      <c r="C401" s="124" t="s">
        <v>1914</v>
      </c>
      <c r="D401" s="99">
        <v>79</v>
      </c>
      <c r="E401" s="99" t="s">
        <v>680</v>
      </c>
      <c r="F401" s="99" t="s">
        <v>843</v>
      </c>
      <c r="G401" s="99"/>
      <c r="H401" s="99"/>
      <c r="I401" s="101"/>
    </row>
    <row r="402" spans="1:9" s="93" customFormat="1" x14ac:dyDescent="0.25">
      <c r="A402" s="98">
        <v>375</v>
      </c>
      <c r="B402" s="99" t="s">
        <v>1915</v>
      </c>
      <c r="C402" s="124" t="s">
        <v>1916</v>
      </c>
      <c r="D402" s="99">
        <v>117</v>
      </c>
      <c r="E402" s="99" t="s">
        <v>1917</v>
      </c>
      <c r="F402" s="99" t="s">
        <v>1918</v>
      </c>
      <c r="G402" s="99"/>
      <c r="H402" s="99"/>
      <c r="I402" s="101"/>
    </row>
    <row r="403" spans="1:9" s="93" customFormat="1" x14ac:dyDescent="0.25">
      <c r="A403" s="98">
        <v>376</v>
      </c>
      <c r="B403" s="99" t="s">
        <v>1919</v>
      </c>
      <c r="C403" s="124" t="s">
        <v>1920</v>
      </c>
      <c r="D403" s="99">
        <v>34</v>
      </c>
      <c r="E403" s="99" t="s">
        <v>1759</v>
      </c>
      <c r="F403" s="99" t="s">
        <v>843</v>
      </c>
      <c r="G403" s="99"/>
      <c r="H403" s="99"/>
      <c r="I403" s="101"/>
    </row>
    <row r="404" spans="1:9" s="93" customFormat="1" x14ac:dyDescent="0.25">
      <c r="A404" s="98">
        <v>377</v>
      </c>
      <c r="B404" s="99" t="s">
        <v>1921</v>
      </c>
      <c r="C404" s="124" t="s">
        <v>1922</v>
      </c>
      <c r="D404" s="99">
        <v>191</v>
      </c>
      <c r="E404" s="99" t="s">
        <v>1923</v>
      </c>
      <c r="F404" s="99" t="s">
        <v>843</v>
      </c>
      <c r="G404" s="99"/>
      <c r="H404" s="99"/>
      <c r="I404" s="101"/>
    </row>
    <row r="405" spans="1:9" s="93" customFormat="1" x14ac:dyDescent="0.25">
      <c r="A405" s="98">
        <v>378</v>
      </c>
      <c r="B405" s="99" t="s">
        <v>1924</v>
      </c>
      <c r="C405" s="124" t="s">
        <v>1925</v>
      </c>
      <c r="D405" s="99">
        <v>15</v>
      </c>
      <c r="E405" s="99" t="s">
        <v>1926</v>
      </c>
      <c r="F405" s="99" t="s">
        <v>843</v>
      </c>
      <c r="G405" s="99"/>
      <c r="H405" s="99"/>
      <c r="I405" s="101"/>
    </row>
    <row r="406" spans="1:9" s="93" customFormat="1" ht="18" x14ac:dyDescent="0.45">
      <c r="A406" s="98">
        <v>379</v>
      </c>
      <c r="B406" s="99" t="s">
        <v>1877</v>
      </c>
      <c r="C406" s="126" t="s">
        <v>1927</v>
      </c>
      <c r="D406" s="99">
        <v>19</v>
      </c>
      <c r="E406" s="99" t="s">
        <v>1928</v>
      </c>
      <c r="F406" s="99" t="s">
        <v>1929</v>
      </c>
      <c r="G406" s="99"/>
      <c r="H406" s="99"/>
      <c r="I406" s="101"/>
    </row>
    <row r="407" spans="1:9" s="104" customFormat="1" x14ac:dyDescent="0.25">
      <c r="A407" s="102"/>
      <c r="B407" s="96"/>
      <c r="C407" s="123" t="s">
        <v>1930</v>
      </c>
      <c r="D407" s="96"/>
      <c r="E407" s="96"/>
      <c r="F407" s="96"/>
      <c r="G407" s="96"/>
      <c r="H407" s="96"/>
      <c r="I407" s="103"/>
    </row>
    <row r="408" spans="1:9" s="108" customFormat="1" x14ac:dyDescent="0.25">
      <c r="A408" s="105">
        <v>380</v>
      </c>
      <c r="B408" s="106" t="s">
        <v>1931</v>
      </c>
      <c r="C408" s="125" t="s">
        <v>1932</v>
      </c>
      <c r="D408" s="106">
        <v>102</v>
      </c>
      <c r="E408" s="106" t="s">
        <v>1933</v>
      </c>
      <c r="F408" s="106" t="s">
        <v>1934</v>
      </c>
      <c r="G408" s="106"/>
      <c r="H408" s="106"/>
      <c r="I408" s="107"/>
    </row>
    <row r="409" spans="1:9" s="108" customFormat="1" x14ac:dyDescent="0.25">
      <c r="A409" s="105">
        <v>381</v>
      </c>
      <c r="B409" s="106" t="s">
        <v>1935</v>
      </c>
      <c r="C409" s="125" t="s">
        <v>1936</v>
      </c>
      <c r="D409" s="106">
        <v>92</v>
      </c>
      <c r="E409" s="106" t="s">
        <v>1937</v>
      </c>
      <c r="F409" s="106" t="s">
        <v>303</v>
      </c>
      <c r="G409" s="106"/>
      <c r="H409" s="106"/>
      <c r="I409" s="107"/>
    </row>
    <row r="410" spans="1:9" s="108" customFormat="1" x14ac:dyDescent="0.25">
      <c r="A410" s="105">
        <v>382</v>
      </c>
      <c r="B410" s="106" t="s">
        <v>1938</v>
      </c>
      <c r="C410" s="125" t="s">
        <v>1939</v>
      </c>
      <c r="D410" s="106">
        <v>137</v>
      </c>
      <c r="E410" s="106" t="s">
        <v>1940</v>
      </c>
      <c r="F410" s="106" t="s">
        <v>1941</v>
      </c>
      <c r="G410" s="106"/>
      <c r="H410" s="106"/>
      <c r="I410" s="107"/>
    </row>
    <row r="411" spans="1:9" s="108" customFormat="1" x14ac:dyDescent="0.25">
      <c r="A411" s="105">
        <v>383</v>
      </c>
      <c r="B411" s="106" t="s">
        <v>1942</v>
      </c>
      <c r="C411" s="125" t="s">
        <v>1943</v>
      </c>
      <c r="D411" s="106">
        <v>139</v>
      </c>
      <c r="E411" s="106" t="s">
        <v>1309</v>
      </c>
      <c r="F411" s="106" t="s">
        <v>1944</v>
      </c>
      <c r="G411" s="106"/>
      <c r="H411" s="106"/>
      <c r="I411" s="107"/>
    </row>
    <row r="412" spans="1:9" s="108" customFormat="1" x14ac:dyDescent="0.25">
      <c r="A412" s="105">
        <v>384</v>
      </c>
      <c r="B412" s="106" t="s">
        <v>1945</v>
      </c>
      <c r="C412" s="125" t="s">
        <v>1946</v>
      </c>
      <c r="D412" s="106">
        <v>102</v>
      </c>
      <c r="E412" s="106" t="s">
        <v>1947</v>
      </c>
      <c r="F412" s="106" t="s">
        <v>1948</v>
      </c>
      <c r="G412" s="106"/>
      <c r="H412" s="106"/>
      <c r="I412" s="107"/>
    </row>
    <row r="413" spans="1:9" s="108" customFormat="1" x14ac:dyDescent="0.25">
      <c r="A413" s="105">
        <v>385</v>
      </c>
      <c r="B413" s="106" t="s">
        <v>1949</v>
      </c>
      <c r="C413" s="125" t="s">
        <v>1950</v>
      </c>
      <c r="D413" s="106">
        <v>103</v>
      </c>
      <c r="E413" s="106" t="s">
        <v>1951</v>
      </c>
      <c r="F413" s="106" t="s">
        <v>1272</v>
      </c>
      <c r="G413" s="106"/>
      <c r="H413" s="106"/>
      <c r="I413" s="107"/>
    </row>
    <row r="414" spans="1:9" s="108" customFormat="1" x14ac:dyDescent="0.25">
      <c r="A414" s="105">
        <v>386</v>
      </c>
      <c r="B414" s="106" t="s">
        <v>1952</v>
      </c>
      <c r="C414" s="125" t="s">
        <v>1953</v>
      </c>
      <c r="D414" s="106">
        <v>131</v>
      </c>
      <c r="E414" s="106" t="s">
        <v>1954</v>
      </c>
      <c r="F414" s="106" t="s">
        <v>353</v>
      </c>
      <c r="G414" s="106"/>
      <c r="H414" s="106"/>
      <c r="I414" s="107"/>
    </row>
    <row r="415" spans="1:9" s="108" customFormat="1" x14ac:dyDescent="0.25">
      <c r="A415" s="105">
        <v>387</v>
      </c>
      <c r="B415" s="106" t="s">
        <v>1955</v>
      </c>
      <c r="C415" s="125" t="s">
        <v>1956</v>
      </c>
      <c r="D415" s="106">
        <v>50</v>
      </c>
      <c r="E415" s="106" t="s">
        <v>1957</v>
      </c>
      <c r="F415" s="106" t="s">
        <v>1468</v>
      </c>
      <c r="G415" s="106"/>
      <c r="H415" s="106"/>
      <c r="I415" s="107"/>
    </row>
    <row r="416" spans="1:9" s="108" customFormat="1" x14ac:dyDescent="0.25">
      <c r="A416" s="105">
        <v>388</v>
      </c>
      <c r="B416" s="106" t="s">
        <v>1958</v>
      </c>
      <c r="C416" s="125" t="s">
        <v>1959</v>
      </c>
      <c r="D416" s="106">
        <v>51</v>
      </c>
      <c r="E416" s="106" t="s">
        <v>1589</v>
      </c>
      <c r="F416" s="106" t="s">
        <v>843</v>
      </c>
      <c r="G416" s="106"/>
      <c r="H416" s="106"/>
      <c r="I416" s="107"/>
    </row>
    <row r="417" spans="1:9" s="108" customFormat="1" ht="15.75" thickBot="1" x14ac:dyDescent="0.3">
      <c r="A417" s="105">
        <v>389</v>
      </c>
      <c r="B417" s="117" t="s">
        <v>1960</v>
      </c>
      <c r="C417" s="131" t="s">
        <v>1961</v>
      </c>
      <c r="D417" s="117">
        <v>14</v>
      </c>
      <c r="E417" s="117" t="s">
        <v>1962</v>
      </c>
      <c r="F417" s="117" t="s">
        <v>1963</v>
      </c>
      <c r="G417" s="117"/>
      <c r="H417" s="117"/>
      <c r="I417" s="118"/>
    </row>
    <row r="418" spans="1:9" s="93" customFormat="1" ht="15.75" thickBot="1" x14ac:dyDescent="0.3">
      <c r="A418" s="105">
        <v>390</v>
      </c>
      <c r="B418" s="117" t="s">
        <v>1964</v>
      </c>
      <c r="C418" s="132" t="s">
        <v>1965</v>
      </c>
      <c r="D418" s="119">
        <v>10</v>
      </c>
      <c r="E418" s="119" t="s">
        <v>1966</v>
      </c>
      <c r="F418" s="106" t="s">
        <v>843</v>
      </c>
      <c r="G418" s="119"/>
      <c r="H418" s="119"/>
      <c r="I418" s="120"/>
    </row>
    <row r="419" spans="1:9" s="93" customFormat="1" ht="15.75" thickBot="1" x14ac:dyDescent="0.3">
      <c r="A419" s="105">
        <v>391</v>
      </c>
      <c r="B419" s="117" t="s">
        <v>1967</v>
      </c>
      <c r="C419" s="124" t="s">
        <v>1968</v>
      </c>
      <c r="D419" s="99">
        <v>10</v>
      </c>
      <c r="E419" s="119" t="s">
        <v>1966</v>
      </c>
      <c r="F419" s="106" t="s">
        <v>843</v>
      </c>
      <c r="G419" s="99"/>
      <c r="H419" s="99"/>
      <c r="I419" s="111"/>
    </row>
    <row r="420" spans="1:9" ht="15.75" thickBot="1" x14ac:dyDescent="0.3">
      <c r="A420" s="105">
        <v>392</v>
      </c>
      <c r="B420" s="117" t="s">
        <v>1969</v>
      </c>
      <c r="C420" s="124" t="s">
        <v>1970</v>
      </c>
      <c r="D420" s="99">
        <v>108</v>
      </c>
      <c r="E420" s="99" t="s">
        <v>1829</v>
      </c>
      <c r="F420" s="106" t="s">
        <v>843</v>
      </c>
      <c r="G420" s="99"/>
      <c r="H420" s="99"/>
      <c r="I420" s="121"/>
    </row>
    <row r="421" spans="1:9" ht="15.75" thickBot="1" x14ac:dyDescent="0.3">
      <c r="A421" s="105">
        <v>393</v>
      </c>
      <c r="B421" s="117" t="s">
        <v>1971</v>
      </c>
      <c r="C421" s="124" t="s">
        <v>1972</v>
      </c>
      <c r="D421" s="99">
        <v>15</v>
      </c>
      <c r="E421" s="99" t="s">
        <v>1973</v>
      </c>
      <c r="F421" s="106" t="s">
        <v>843</v>
      </c>
      <c r="G421" s="99"/>
      <c r="H421" s="99"/>
      <c r="I421" s="121"/>
    </row>
    <row r="422" spans="1:9" ht="15.75" thickBot="1" x14ac:dyDescent="0.3">
      <c r="A422" s="105">
        <v>394</v>
      </c>
      <c r="B422" s="117" t="s">
        <v>1974</v>
      </c>
      <c r="C422" s="124" t="s">
        <v>1975</v>
      </c>
      <c r="D422" s="99">
        <v>66</v>
      </c>
      <c r="E422" s="99" t="s">
        <v>1468</v>
      </c>
      <c r="F422" s="106" t="s">
        <v>843</v>
      </c>
      <c r="G422" s="99"/>
      <c r="H422" s="99"/>
      <c r="I422" s="121"/>
    </row>
    <row r="423" spans="1:9" ht="15.75" thickBot="1" x14ac:dyDescent="0.3">
      <c r="A423" s="105">
        <v>395</v>
      </c>
      <c r="B423" s="117" t="s">
        <v>1976</v>
      </c>
      <c r="C423" s="124" t="s">
        <v>1977</v>
      </c>
      <c r="D423" s="99">
        <v>16</v>
      </c>
      <c r="E423" s="99" t="s">
        <v>1978</v>
      </c>
      <c r="F423" s="106" t="s">
        <v>1978</v>
      </c>
      <c r="G423" s="99"/>
      <c r="H423" s="99"/>
      <c r="I423" s="121"/>
    </row>
    <row r="424" spans="1:9" ht="15.75" thickBot="1" x14ac:dyDescent="0.3">
      <c r="A424" s="105">
        <v>396</v>
      </c>
      <c r="B424" s="117" t="s">
        <v>1979</v>
      </c>
      <c r="C424" s="124" t="s">
        <v>1980</v>
      </c>
      <c r="D424" s="99">
        <v>289</v>
      </c>
      <c r="E424" s="99" t="s">
        <v>1340</v>
      </c>
      <c r="F424" s="106" t="s">
        <v>843</v>
      </c>
      <c r="G424" s="99"/>
      <c r="H424" s="99"/>
      <c r="I424" s="121"/>
    </row>
    <row r="425" spans="1:9" ht="15.75" thickBot="1" x14ac:dyDescent="0.3">
      <c r="A425" s="105">
        <v>397</v>
      </c>
      <c r="B425" s="117" t="s">
        <v>1981</v>
      </c>
      <c r="C425" s="124" t="s">
        <v>1982</v>
      </c>
      <c r="D425" s="99">
        <v>335</v>
      </c>
      <c r="E425" s="99" t="s">
        <v>1340</v>
      </c>
      <c r="F425" s="106" t="s">
        <v>843</v>
      </c>
      <c r="G425" s="99"/>
      <c r="H425" s="99"/>
      <c r="I425" s="121"/>
    </row>
    <row r="426" spans="1:9" x14ac:dyDescent="0.25">
      <c r="A426" s="121"/>
      <c r="B426" s="121"/>
      <c r="C426" s="133"/>
      <c r="D426" s="121"/>
      <c r="E426" s="121"/>
      <c r="F426" s="121"/>
      <c r="G426" s="121"/>
      <c r="H426" s="121"/>
      <c r="I426" s="121"/>
    </row>
    <row r="427" spans="1:9" x14ac:dyDescent="0.25">
      <c r="A427" s="121"/>
      <c r="B427" s="121"/>
      <c r="C427" s="133"/>
      <c r="D427" s="121"/>
      <c r="E427" s="121"/>
      <c r="F427" s="121"/>
      <c r="G427" s="121"/>
      <c r="H427" s="121"/>
      <c r="I427" s="121"/>
    </row>
    <row r="428" spans="1:9" x14ac:dyDescent="0.25">
      <c r="A428" s="121"/>
      <c r="B428" s="121"/>
      <c r="C428" s="133"/>
      <c r="D428" s="121"/>
      <c r="E428" s="121"/>
      <c r="F428" s="121"/>
      <c r="G428" s="121"/>
      <c r="H428" s="121"/>
      <c r="I428" s="121"/>
    </row>
    <row r="429" spans="1:9" x14ac:dyDescent="0.25">
      <c r="A429" s="121"/>
      <c r="B429" s="121"/>
      <c r="C429" s="133"/>
      <c r="D429" s="121"/>
      <c r="E429" s="121"/>
      <c r="F429" s="121"/>
      <c r="G429" s="121"/>
      <c r="H429" s="121"/>
      <c r="I429" s="121"/>
    </row>
    <row r="430" spans="1:9" x14ac:dyDescent="0.25">
      <c r="A430" s="121"/>
      <c r="B430" s="121"/>
      <c r="C430" s="133"/>
      <c r="D430" s="121"/>
      <c r="E430" s="121"/>
      <c r="F430" s="121"/>
      <c r="G430" s="121"/>
      <c r="H430" s="121"/>
      <c r="I430" s="121"/>
    </row>
    <row r="431" spans="1:9" x14ac:dyDescent="0.25">
      <c r="A431" s="121"/>
      <c r="B431" s="121"/>
      <c r="C431" s="133"/>
      <c r="D431" s="121"/>
      <c r="E431" s="121"/>
      <c r="F431" s="121"/>
      <c r="G431" s="121"/>
      <c r="H431" s="121"/>
      <c r="I431" s="121"/>
    </row>
    <row r="432" spans="1:9" x14ac:dyDescent="0.25">
      <c r="A432" s="121"/>
      <c r="B432" s="121"/>
      <c r="C432" s="133"/>
      <c r="D432" s="121"/>
      <c r="E432" s="121"/>
      <c r="F432" s="121"/>
      <c r="G432" s="121"/>
      <c r="H432" s="121"/>
      <c r="I432" s="121"/>
    </row>
    <row r="433" spans="1:9" x14ac:dyDescent="0.25">
      <c r="A433" s="121"/>
      <c r="B433" s="121"/>
      <c r="C433" s="133"/>
      <c r="D433" s="121"/>
      <c r="E433" s="121"/>
      <c r="F433" s="121"/>
      <c r="G433" s="121"/>
      <c r="H433" s="121"/>
      <c r="I433" s="121"/>
    </row>
    <row r="434" spans="1:9" x14ac:dyDescent="0.25">
      <c r="A434" s="121"/>
      <c r="B434" s="121"/>
      <c r="C434" s="133"/>
      <c r="D434" s="121"/>
      <c r="E434" s="121"/>
      <c r="F434" s="121"/>
      <c r="G434" s="121"/>
      <c r="H434" s="121"/>
      <c r="I434" s="121"/>
    </row>
    <row r="435" spans="1:9" x14ac:dyDescent="0.25">
      <c r="A435" s="121"/>
      <c r="B435" s="121"/>
      <c r="C435" s="133"/>
      <c r="D435" s="121"/>
      <c r="E435" s="121"/>
      <c r="F435" s="121"/>
      <c r="G435" s="121"/>
      <c r="H435" s="121"/>
      <c r="I435" s="121"/>
    </row>
    <row r="436" spans="1:9" x14ac:dyDescent="0.25">
      <c r="A436" s="121"/>
      <c r="B436" s="121"/>
      <c r="C436" s="133"/>
      <c r="D436" s="121"/>
      <c r="E436" s="121"/>
      <c r="F436" s="121"/>
      <c r="G436" s="121"/>
      <c r="H436" s="121"/>
      <c r="I436" s="121"/>
    </row>
    <row r="437" spans="1:9" x14ac:dyDescent="0.25">
      <c r="A437" s="121"/>
      <c r="B437" s="121"/>
      <c r="C437" s="133"/>
      <c r="D437" s="121"/>
      <c r="E437" s="121"/>
      <c r="F437" s="121"/>
      <c r="G437" s="121"/>
      <c r="H437" s="121"/>
      <c r="I437" s="121"/>
    </row>
    <row r="438" spans="1:9" x14ac:dyDescent="0.25">
      <c r="A438" s="121"/>
      <c r="B438" s="121"/>
      <c r="C438" s="133"/>
      <c r="D438" s="121"/>
      <c r="E438" s="121"/>
      <c r="F438" s="121"/>
      <c r="G438" s="121"/>
      <c r="H438" s="121"/>
      <c r="I438" s="121"/>
    </row>
    <row r="439" spans="1:9" x14ac:dyDescent="0.25">
      <c r="A439" s="121"/>
      <c r="B439" s="121"/>
      <c r="C439" s="133"/>
      <c r="D439" s="121"/>
      <c r="E439" s="121"/>
      <c r="F439" s="121"/>
      <c r="G439" s="121"/>
      <c r="H439" s="121"/>
      <c r="I439" s="121"/>
    </row>
    <row r="440" spans="1:9" x14ac:dyDescent="0.25">
      <c r="A440" s="121"/>
      <c r="B440" s="121"/>
      <c r="C440" s="133"/>
      <c r="D440" s="121"/>
      <c r="E440" s="121"/>
      <c r="F440" s="121"/>
      <c r="G440" s="121"/>
      <c r="H440" s="121"/>
      <c r="I440" s="121"/>
    </row>
    <row r="441" spans="1:9" x14ac:dyDescent="0.25">
      <c r="A441" s="121"/>
      <c r="B441" s="121"/>
      <c r="C441" s="133"/>
      <c r="D441" s="121"/>
      <c r="E441" s="121"/>
      <c r="F441" s="121"/>
      <c r="G441" s="121"/>
      <c r="H441" s="121"/>
      <c r="I441" s="121"/>
    </row>
    <row r="442" spans="1:9" x14ac:dyDescent="0.25">
      <c r="A442" s="121"/>
      <c r="B442" s="121"/>
      <c r="C442" s="133"/>
      <c r="D442" s="121"/>
      <c r="E442" s="121"/>
      <c r="F442" s="121"/>
      <c r="G442" s="121"/>
      <c r="H442" s="121"/>
      <c r="I442" s="121"/>
    </row>
    <row r="443" spans="1:9" x14ac:dyDescent="0.25">
      <c r="A443" s="121"/>
      <c r="B443" s="121"/>
      <c r="C443" s="133"/>
      <c r="D443" s="121"/>
      <c r="E443" s="121"/>
      <c r="F443" s="121"/>
      <c r="G443" s="121"/>
      <c r="H443" s="121"/>
      <c r="I443" s="121"/>
    </row>
    <row r="444" spans="1:9" x14ac:dyDescent="0.25">
      <c r="A444" s="121"/>
      <c r="B444" s="121"/>
      <c r="C444" s="133"/>
      <c r="D444" s="121"/>
      <c r="E444" s="121"/>
      <c r="F444" s="121"/>
      <c r="G444" s="121"/>
      <c r="H444" s="121"/>
      <c r="I444" s="121"/>
    </row>
    <row r="445" spans="1:9" x14ac:dyDescent="0.25">
      <c r="A445" s="121"/>
      <c r="B445" s="121"/>
      <c r="C445" s="133"/>
      <c r="D445" s="121"/>
      <c r="E445" s="121"/>
      <c r="F445" s="121"/>
      <c r="G445" s="121"/>
      <c r="H445" s="121"/>
      <c r="I445" s="121"/>
    </row>
    <row r="446" spans="1:9" x14ac:dyDescent="0.25">
      <c r="A446" s="121"/>
      <c r="B446" s="121"/>
      <c r="C446" s="133"/>
      <c r="D446" s="121"/>
      <c r="E446" s="121"/>
      <c r="F446" s="121"/>
      <c r="G446" s="121"/>
      <c r="H446" s="121"/>
      <c r="I446" s="121"/>
    </row>
    <row r="447" spans="1:9" x14ac:dyDescent="0.25">
      <c r="A447" s="121"/>
      <c r="B447" s="121"/>
      <c r="C447" s="133"/>
      <c r="D447" s="121"/>
      <c r="E447" s="121"/>
      <c r="F447" s="121"/>
      <c r="G447" s="121"/>
      <c r="H447" s="121"/>
      <c r="I447" s="121"/>
    </row>
    <row r="448" spans="1:9" x14ac:dyDescent="0.25">
      <c r="A448" s="121"/>
      <c r="B448" s="121"/>
      <c r="C448" s="133"/>
      <c r="D448" s="121"/>
      <c r="E448" s="121"/>
      <c r="F448" s="121"/>
      <c r="G448" s="121"/>
      <c r="H448" s="121"/>
      <c r="I448" s="121"/>
    </row>
    <row r="449" spans="1:9" x14ac:dyDescent="0.25">
      <c r="A449" s="121"/>
      <c r="B449" s="121"/>
      <c r="C449" s="133"/>
      <c r="D449" s="121"/>
      <c r="E449" s="121"/>
      <c r="F449" s="121"/>
      <c r="G449" s="121"/>
      <c r="H449" s="121"/>
      <c r="I449" s="121"/>
    </row>
    <row r="450" spans="1:9" x14ac:dyDescent="0.25">
      <c r="A450" s="121"/>
      <c r="B450" s="121"/>
      <c r="C450" s="133"/>
      <c r="D450" s="121"/>
      <c r="E450" s="121"/>
      <c r="F450" s="121"/>
      <c r="G450" s="121"/>
      <c r="H450" s="121"/>
      <c r="I450" s="121"/>
    </row>
    <row r="451" spans="1:9" x14ac:dyDescent="0.25">
      <c r="A451" s="121"/>
      <c r="B451" s="121"/>
      <c r="C451" s="133"/>
      <c r="D451" s="121"/>
      <c r="E451" s="121"/>
      <c r="F451" s="121"/>
      <c r="G451" s="121"/>
      <c r="H451" s="121"/>
      <c r="I451" s="121"/>
    </row>
    <row r="452" spans="1:9" x14ac:dyDescent="0.25">
      <c r="A452" s="121"/>
      <c r="B452" s="121"/>
      <c r="C452" s="133"/>
      <c r="D452" s="121"/>
      <c r="E452" s="121"/>
      <c r="F452" s="121"/>
      <c r="G452" s="121"/>
      <c r="H452" s="121"/>
      <c r="I452" s="121"/>
    </row>
    <row r="453" spans="1:9" x14ac:dyDescent="0.25">
      <c r="A453" s="121"/>
      <c r="B453" s="121"/>
      <c r="C453" s="133"/>
      <c r="D453" s="121"/>
      <c r="E453" s="121"/>
      <c r="F453" s="121"/>
      <c r="G453" s="121"/>
      <c r="H453" s="121"/>
      <c r="I453" s="121"/>
    </row>
    <row r="454" spans="1:9" x14ac:dyDescent="0.25">
      <c r="A454" s="121"/>
      <c r="B454" s="121"/>
      <c r="C454" s="133"/>
      <c r="D454" s="121"/>
      <c r="E454" s="121"/>
      <c r="F454" s="121"/>
      <c r="G454" s="121"/>
      <c r="H454" s="121"/>
      <c r="I454" s="121"/>
    </row>
    <row r="455" spans="1:9" x14ac:dyDescent="0.25">
      <c r="A455" s="121"/>
      <c r="B455" s="121"/>
      <c r="C455" s="133"/>
      <c r="D455" s="121"/>
      <c r="E455" s="121"/>
      <c r="F455" s="121"/>
      <c r="G455" s="121"/>
      <c r="H455" s="121"/>
      <c r="I455" s="121"/>
    </row>
    <row r="456" spans="1:9" x14ac:dyDescent="0.25">
      <c r="A456" s="121"/>
      <c r="B456" s="121"/>
      <c r="C456" s="133"/>
      <c r="D456" s="121"/>
      <c r="E456" s="121"/>
      <c r="F456" s="121"/>
      <c r="G456" s="121"/>
      <c r="H456" s="121"/>
      <c r="I456" s="121"/>
    </row>
    <row r="457" spans="1:9" x14ac:dyDescent="0.25">
      <c r="A457" s="121"/>
      <c r="B457" s="121"/>
      <c r="C457" s="133"/>
      <c r="D457" s="121"/>
      <c r="E457" s="121"/>
      <c r="F457" s="121"/>
      <c r="G457" s="121"/>
      <c r="H457" s="121"/>
      <c r="I457" s="121"/>
    </row>
    <row r="458" spans="1:9" x14ac:dyDescent="0.25">
      <c r="A458" s="121"/>
      <c r="B458" s="121"/>
      <c r="C458" s="133"/>
      <c r="D458" s="121"/>
      <c r="E458" s="121"/>
      <c r="F458" s="121"/>
      <c r="G458" s="121"/>
      <c r="H458" s="121"/>
      <c r="I458" s="121"/>
    </row>
    <row r="459" spans="1:9" x14ac:dyDescent="0.25">
      <c r="A459" s="121"/>
      <c r="B459" s="121"/>
      <c r="C459" s="133"/>
      <c r="D459" s="121"/>
      <c r="E459" s="121"/>
      <c r="F459" s="121"/>
      <c r="G459" s="121"/>
      <c r="H459" s="121"/>
      <c r="I459" s="121"/>
    </row>
    <row r="460" spans="1:9" x14ac:dyDescent="0.25">
      <c r="A460" s="121"/>
      <c r="B460" s="121"/>
      <c r="C460" s="133"/>
      <c r="D460" s="121"/>
      <c r="E460" s="121"/>
      <c r="F460" s="121"/>
      <c r="G460" s="121"/>
      <c r="H460" s="121"/>
      <c r="I460" s="121"/>
    </row>
    <row r="461" spans="1:9" x14ac:dyDescent="0.25">
      <c r="A461" s="121"/>
      <c r="B461" s="121"/>
      <c r="C461" s="133"/>
      <c r="D461" s="121"/>
      <c r="E461" s="121"/>
      <c r="F461" s="121"/>
      <c r="G461" s="121"/>
      <c r="H461" s="121"/>
      <c r="I461" s="121"/>
    </row>
    <row r="462" spans="1:9" x14ac:dyDescent="0.25">
      <c r="A462" s="121"/>
      <c r="B462" s="121"/>
      <c r="C462" s="133"/>
      <c r="D462" s="121"/>
      <c r="E462" s="121"/>
      <c r="F462" s="121"/>
      <c r="G462" s="121"/>
      <c r="H462" s="121"/>
      <c r="I462" s="121"/>
    </row>
    <row r="463" spans="1:9" x14ac:dyDescent="0.25">
      <c r="A463" s="121"/>
      <c r="B463" s="121"/>
      <c r="C463" s="133"/>
      <c r="D463" s="121"/>
      <c r="E463" s="121"/>
      <c r="F463" s="121"/>
      <c r="G463" s="121"/>
      <c r="H463" s="121"/>
      <c r="I463" s="121"/>
    </row>
    <row r="464" spans="1:9" x14ac:dyDescent="0.25">
      <c r="A464" s="121"/>
      <c r="B464" s="121"/>
      <c r="C464" s="133"/>
      <c r="D464" s="121"/>
      <c r="E464" s="121"/>
      <c r="F464" s="121"/>
      <c r="G464" s="121"/>
      <c r="H464" s="121"/>
      <c r="I464" s="121"/>
    </row>
    <row r="465" spans="1:9" x14ac:dyDescent="0.25">
      <c r="A465" s="121"/>
      <c r="B465" s="121"/>
      <c r="C465" s="133"/>
      <c r="D465" s="121"/>
      <c r="E465" s="121"/>
      <c r="F465" s="121"/>
      <c r="G465" s="121"/>
      <c r="H465" s="121"/>
      <c r="I465" s="121"/>
    </row>
    <row r="466" spans="1:9" x14ac:dyDescent="0.25">
      <c r="A466" s="121"/>
      <c r="B466" s="121"/>
      <c r="C466" s="133"/>
      <c r="D466" s="121"/>
      <c r="E466" s="121"/>
      <c r="F466" s="121"/>
      <c r="G466" s="121"/>
      <c r="H466" s="121"/>
      <c r="I466" s="121"/>
    </row>
    <row r="467" spans="1:9" x14ac:dyDescent="0.25">
      <c r="A467" s="121"/>
      <c r="B467" s="121"/>
      <c r="C467" s="133"/>
      <c r="D467" s="121"/>
      <c r="E467" s="121"/>
      <c r="F467" s="121"/>
      <c r="G467" s="121"/>
      <c r="H467" s="121"/>
      <c r="I467" s="121"/>
    </row>
    <row r="468" spans="1:9" x14ac:dyDescent="0.25">
      <c r="A468" s="121"/>
      <c r="B468" s="121"/>
      <c r="C468" s="133"/>
      <c r="D468" s="121"/>
      <c r="E468" s="121"/>
      <c r="F468" s="121"/>
      <c r="G468" s="121"/>
      <c r="H468" s="121"/>
      <c r="I468" s="121"/>
    </row>
    <row r="469" spans="1:9" x14ac:dyDescent="0.25">
      <c r="A469" s="121"/>
      <c r="B469" s="121"/>
      <c r="C469" s="133"/>
      <c r="D469" s="121"/>
      <c r="E469" s="121"/>
      <c r="F469" s="121"/>
      <c r="G469" s="121"/>
      <c r="H469" s="121"/>
      <c r="I469" s="121"/>
    </row>
    <row r="470" spans="1:9" x14ac:dyDescent="0.25">
      <c r="A470" s="121"/>
      <c r="B470" s="121"/>
      <c r="C470" s="133"/>
      <c r="D470" s="121"/>
      <c r="E470" s="121"/>
      <c r="F470" s="121"/>
      <c r="G470" s="121"/>
      <c r="H470" s="121"/>
      <c r="I470" s="121"/>
    </row>
    <row r="471" spans="1:9" x14ac:dyDescent="0.25">
      <c r="A471" s="121"/>
      <c r="B471" s="121"/>
      <c r="C471" s="133"/>
      <c r="D471" s="121"/>
      <c r="E471" s="121"/>
      <c r="F471" s="121"/>
      <c r="G471" s="121"/>
      <c r="H471" s="121"/>
      <c r="I471" s="121"/>
    </row>
    <row r="472" spans="1:9" x14ac:dyDescent="0.25">
      <c r="A472" s="121"/>
      <c r="B472" s="121"/>
      <c r="C472" s="133"/>
      <c r="D472" s="121"/>
      <c r="E472" s="121"/>
      <c r="F472" s="121"/>
      <c r="G472" s="121"/>
      <c r="H472" s="121"/>
      <c r="I472" s="121"/>
    </row>
    <row r="473" spans="1:9" x14ac:dyDescent="0.25">
      <c r="A473" s="121"/>
      <c r="B473" s="121"/>
      <c r="C473" s="133"/>
      <c r="D473" s="121"/>
      <c r="E473" s="121"/>
      <c r="F473" s="121"/>
      <c r="G473" s="121"/>
      <c r="H473" s="121"/>
      <c r="I473" s="121"/>
    </row>
    <row r="474" spans="1:9" x14ac:dyDescent="0.25">
      <c r="A474" s="121"/>
      <c r="B474" s="121"/>
      <c r="C474" s="133"/>
      <c r="D474" s="121"/>
      <c r="E474" s="121"/>
      <c r="F474" s="121"/>
      <c r="G474" s="121"/>
      <c r="H474" s="121"/>
      <c r="I474" s="121"/>
    </row>
    <row r="475" spans="1:9" x14ac:dyDescent="0.25">
      <c r="A475" s="121"/>
      <c r="B475" s="121"/>
      <c r="C475" s="133"/>
      <c r="D475" s="121"/>
      <c r="E475" s="121"/>
      <c r="F475" s="121"/>
      <c r="G475" s="121"/>
      <c r="H475" s="121"/>
      <c r="I475" s="121"/>
    </row>
    <row r="476" spans="1:9" x14ac:dyDescent="0.25">
      <c r="A476" s="121"/>
      <c r="B476" s="121"/>
      <c r="C476" s="133"/>
      <c r="D476" s="121"/>
      <c r="E476" s="121"/>
      <c r="F476" s="121"/>
      <c r="G476" s="121"/>
      <c r="H476" s="121"/>
      <c r="I476" s="121"/>
    </row>
    <row r="477" spans="1:9" x14ac:dyDescent="0.25">
      <c r="A477" s="121"/>
      <c r="B477" s="121"/>
      <c r="C477" s="133"/>
      <c r="D477" s="121"/>
      <c r="E477" s="121"/>
      <c r="F477" s="121"/>
      <c r="G477" s="121"/>
      <c r="H477" s="121"/>
      <c r="I477" s="121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20" sqref="J20"/>
    </sheetView>
  </sheetViews>
  <sheetFormatPr defaultRowHeight="15" x14ac:dyDescent="0.25"/>
  <cols>
    <col min="1" max="1" width="8.28515625" customWidth="1"/>
    <col min="2" max="2" width="15.28515625" customWidth="1"/>
    <col min="3" max="3" width="28" customWidth="1"/>
    <col min="4" max="4" width="10.85546875" customWidth="1"/>
    <col min="5" max="5" width="14.5703125" customWidth="1"/>
    <col min="6" max="6" width="15.5703125" customWidth="1"/>
    <col min="7" max="7" width="15.85546875" customWidth="1"/>
    <col min="8" max="8" width="13.85546875" customWidth="1"/>
    <col min="9" max="9" width="16.140625" customWidth="1"/>
  </cols>
  <sheetData>
    <row r="1" spans="1:9" ht="28.5" x14ac:dyDescent="0.25">
      <c r="A1" s="207" t="s">
        <v>2017</v>
      </c>
      <c r="B1" s="207"/>
      <c r="C1" s="207"/>
      <c r="D1" s="207"/>
      <c r="E1" s="207"/>
      <c r="F1" s="207"/>
      <c r="G1" s="207"/>
      <c r="H1" s="207"/>
      <c r="I1" s="207"/>
    </row>
    <row r="2" spans="1:9" ht="56.25" x14ac:dyDescent="0.25">
      <c r="A2" s="143" t="s">
        <v>2018</v>
      </c>
      <c r="B2" s="143" t="s">
        <v>1</v>
      </c>
      <c r="C2" s="143" t="s">
        <v>2</v>
      </c>
      <c r="D2" s="143" t="s">
        <v>2019</v>
      </c>
      <c r="E2" s="143" t="s">
        <v>3</v>
      </c>
      <c r="F2" s="143" t="s">
        <v>4</v>
      </c>
      <c r="G2" s="143" t="s">
        <v>5</v>
      </c>
      <c r="H2" s="143" t="s">
        <v>7</v>
      </c>
      <c r="I2" s="143" t="s">
        <v>8</v>
      </c>
    </row>
    <row r="3" spans="1:9" ht="18.75" x14ac:dyDescent="0.25">
      <c r="A3" s="144">
        <v>1</v>
      </c>
      <c r="B3" s="145" t="s">
        <v>2020</v>
      </c>
      <c r="C3" s="146" t="s">
        <v>2021</v>
      </c>
      <c r="D3" s="146"/>
      <c r="E3" s="144" t="s">
        <v>2022</v>
      </c>
      <c r="F3" s="144" t="s">
        <v>94</v>
      </c>
      <c r="G3" s="145" t="s">
        <v>2023</v>
      </c>
      <c r="H3" s="147"/>
      <c r="I3" s="147"/>
    </row>
    <row r="4" spans="1:9" ht="37.5" x14ac:dyDescent="0.25">
      <c r="A4" s="144">
        <v>2</v>
      </c>
      <c r="B4" s="145" t="s">
        <v>2024</v>
      </c>
      <c r="C4" s="146" t="s">
        <v>2025</v>
      </c>
      <c r="D4" s="146"/>
      <c r="E4" s="148" t="s">
        <v>2026</v>
      </c>
      <c r="F4" s="144" t="s">
        <v>576</v>
      </c>
      <c r="G4" s="145" t="s">
        <v>2027</v>
      </c>
      <c r="H4" s="147"/>
      <c r="I4" s="147"/>
    </row>
    <row r="5" spans="1:9" ht="37.5" x14ac:dyDescent="0.25">
      <c r="A5" s="144">
        <v>3</v>
      </c>
      <c r="B5" s="145" t="s">
        <v>2028</v>
      </c>
      <c r="C5" s="146" t="s">
        <v>2029</v>
      </c>
      <c r="D5" s="146"/>
      <c r="E5" s="148" t="s">
        <v>2030</v>
      </c>
      <c r="F5" s="144" t="s">
        <v>1117</v>
      </c>
      <c r="G5" s="145" t="s">
        <v>1530</v>
      </c>
      <c r="H5" s="147"/>
      <c r="I5" s="147"/>
    </row>
    <row r="6" spans="1:9" ht="18.75" x14ac:dyDescent="0.25">
      <c r="A6" s="144">
        <v>4</v>
      </c>
      <c r="B6" s="145" t="s">
        <v>2031</v>
      </c>
      <c r="C6" s="146" t="s">
        <v>2032</v>
      </c>
      <c r="D6" s="146"/>
      <c r="E6" s="144" t="s">
        <v>2033</v>
      </c>
      <c r="F6" s="144" t="s">
        <v>2034</v>
      </c>
      <c r="G6" s="145" t="s">
        <v>2035</v>
      </c>
      <c r="H6" s="147"/>
      <c r="I6" s="147"/>
    </row>
    <row r="7" spans="1:9" ht="18.75" x14ac:dyDescent="0.25">
      <c r="A7" s="144">
        <v>5</v>
      </c>
      <c r="B7" s="145" t="s">
        <v>2036</v>
      </c>
      <c r="C7" s="146" t="s">
        <v>2037</v>
      </c>
      <c r="D7" s="146"/>
      <c r="E7" s="144" t="s">
        <v>2038</v>
      </c>
      <c r="F7" s="144" t="s">
        <v>1012</v>
      </c>
      <c r="G7" s="145" t="s">
        <v>2039</v>
      </c>
      <c r="H7" s="147"/>
      <c r="I7" s="147"/>
    </row>
    <row r="8" spans="1:9" ht="18.75" x14ac:dyDescent="0.25">
      <c r="A8" s="144">
        <v>6</v>
      </c>
      <c r="B8" s="145" t="s">
        <v>2040</v>
      </c>
      <c r="C8" s="146" t="s">
        <v>2041</v>
      </c>
      <c r="D8" s="146"/>
      <c r="E8" s="144" t="s">
        <v>2042</v>
      </c>
      <c r="F8" s="144" t="s">
        <v>1742</v>
      </c>
      <c r="G8" s="145" t="s">
        <v>2043</v>
      </c>
      <c r="H8" s="147"/>
      <c r="I8" s="147"/>
    </row>
    <row r="9" spans="1:9" ht="18.75" x14ac:dyDescent="0.25">
      <c r="A9" s="144">
        <v>7</v>
      </c>
      <c r="B9" s="145" t="s">
        <v>2044</v>
      </c>
      <c r="C9" s="146" t="s">
        <v>2045</v>
      </c>
      <c r="D9" s="146"/>
      <c r="E9" s="144" t="s">
        <v>2046</v>
      </c>
      <c r="F9" s="144" t="s">
        <v>2047</v>
      </c>
      <c r="G9" s="144" t="s">
        <v>1456</v>
      </c>
      <c r="H9" s="147"/>
      <c r="I9" s="147"/>
    </row>
    <row r="10" spans="1:9" ht="37.5" x14ac:dyDescent="0.25">
      <c r="A10" s="144">
        <v>8</v>
      </c>
      <c r="B10" s="145" t="s">
        <v>2048</v>
      </c>
      <c r="C10" s="146" t="s">
        <v>2049</v>
      </c>
      <c r="D10" s="146"/>
      <c r="E10" s="144" t="s">
        <v>2050</v>
      </c>
      <c r="F10" s="144" t="s">
        <v>2051</v>
      </c>
      <c r="G10" s="144" t="s">
        <v>2052</v>
      </c>
      <c r="H10" s="147"/>
      <c r="I10" s="147"/>
    </row>
    <row r="11" spans="1:9" ht="37.5" x14ac:dyDescent="0.25">
      <c r="A11" s="144">
        <v>9</v>
      </c>
      <c r="B11" s="145" t="s">
        <v>2053</v>
      </c>
      <c r="C11" s="146" t="s">
        <v>2054</v>
      </c>
      <c r="D11" s="146"/>
      <c r="E11" s="144" t="s">
        <v>2055</v>
      </c>
      <c r="F11" s="145"/>
      <c r="G11" s="145" t="s">
        <v>2023</v>
      </c>
      <c r="H11" s="147"/>
      <c r="I11" s="147"/>
    </row>
    <row r="12" spans="1:9" ht="18.75" x14ac:dyDescent="0.25">
      <c r="A12" s="144">
        <v>10</v>
      </c>
      <c r="B12" s="145" t="s">
        <v>2056</v>
      </c>
      <c r="C12" s="145" t="s">
        <v>2057</v>
      </c>
      <c r="D12" s="145"/>
      <c r="E12" s="149" t="s">
        <v>2058</v>
      </c>
      <c r="F12" s="149" t="s">
        <v>1381</v>
      </c>
      <c r="G12" s="145" t="s">
        <v>1800</v>
      </c>
      <c r="H12" s="149"/>
      <c r="I12" s="149"/>
    </row>
    <row r="13" spans="1:9" ht="18.75" x14ac:dyDescent="0.25">
      <c r="A13" s="144">
        <v>11</v>
      </c>
      <c r="B13" s="145" t="s">
        <v>2059</v>
      </c>
      <c r="C13" s="145" t="s">
        <v>2060</v>
      </c>
      <c r="D13" s="146"/>
      <c r="E13" s="150" t="s">
        <v>2061</v>
      </c>
      <c r="F13" s="149" t="s">
        <v>2062</v>
      </c>
      <c r="G13" s="145" t="s">
        <v>2023</v>
      </c>
      <c r="H13" s="149"/>
      <c r="I13" s="149"/>
    </row>
    <row r="14" spans="1:9" ht="37.5" x14ac:dyDescent="0.25">
      <c r="A14" s="144">
        <v>12</v>
      </c>
      <c r="B14" s="145" t="s">
        <v>2063</v>
      </c>
      <c r="C14" s="146" t="s">
        <v>2064</v>
      </c>
      <c r="D14" s="146"/>
      <c r="E14" s="144" t="s">
        <v>2065</v>
      </c>
      <c r="F14" s="144" t="s">
        <v>517</v>
      </c>
      <c r="G14" s="145" t="s">
        <v>2066</v>
      </c>
      <c r="H14" s="147"/>
      <c r="I14" s="147"/>
    </row>
    <row r="15" spans="1:9" ht="18.75" x14ac:dyDescent="0.25">
      <c r="A15" s="144">
        <v>13</v>
      </c>
      <c r="B15" s="145"/>
      <c r="C15" s="146" t="s">
        <v>2067</v>
      </c>
      <c r="D15" s="146"/>
      <c r="E15" s="149" t="s">
        <v>2068</v>
      </c>
      <c r="F15" s="149" t="s">
        <v>1445</v>
      </c>
      <c r="G15" s="145" t="s">
        <v>2023</v>
      </c>
      <c r="H15" s="147"/>
      <c r="I15" s="147"/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11" sqref="F11"/>
    </sheetView>
  </sheetViews>
  <sheetFormatPr defaultRowHeight="15" x14ac:dyDescent="0.25"/>
  <cols>
    <col min="3" max="3" width="23.28515625" customWidth="1"/>
    <col min="4" max="10" width="13.28515625" customWidth="1"/>
  </cols>
  <sheetData>
    <row r="1" spans="1:10" ht="18.75" thickBot="1" x14ac:dyDescent="0.3">
      <c r="A1" s="208" t="s">
        <v>2016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0" ht="38.25" x14ac:dyDescent="0.25">
      <c r="A2" s="135" t="s">
        <v>429</v>
      </c>
      <c r="B2" s="135" t="s">
        <v>430</v>
      </c>
      <c r="C2" s="136" t="s">
        <v>431</v>
      </c>
      <c r="D2" s="136" t="s">
        <v>432</v>
      </c>
      <c r="E2" s="136" t="s">
        <v>432</v>
      </c>
      <c r="F2" s="136" t="s">
        <v>433</v>
      </c>
      <c r="G2" s="135" t="s">
        <v>434</v>
      </c>
      <c r="H2" s="136" t="s">
        <v>435</v>
      </c>
      <c r="I2" s="136" t="s">
        <v>436</v>
      </c>
      <c r="J2" s="136" t="s">
        <v>437</v>
      </c>
    </row>
    <row r="3" spans="1:10" ht="60" x14ac:dyDescent="0.25">
      <c r="A3" s="40">
        <v>1</v>
      </c>
      <c r="B3" s="42"/>
      <c r="C3" s="137" t="s">
        <v>1983</v>
      </c>
      <c r="D3" s="40">
        <v>165</v>
      </c>
      <c r="E3" s="40">
        <v>252</v>
      </c>
      <c r="F3" s="40" t="s">
        <v>1984</v>
      </c>
      <c r="G3" s="40" t="s">
        <v>55</v>
      </c>
      <c r="H3" s="138"/>
      <c r="I3" s="139"/>
      <c r="J3" s="139"/>
    </row>
    <row r="4" spans="1:10" ht="45" x14ac:dyDescent="0.25">
      <c r="A4" s="40">
        <v>2</v>
      </c>
      <c r="B4" s="40"/>
      <c r="C4" s="137" t="s">
        <v>1985</v>
      </c>
      <c r="D4" s="40">
        <v>267</v>
      </c>
      <c r="E4" s="40">
        <v>280</v>
      </c>
      <c r="F4" s="40" t="s">
        <v>1986</v>
      </c>
      <c r="G4" s="40" t="s">
        <v>55</v>
      </c>
      <c r="H4" s="138"/>
      <c r="I4" s="139"/>
      <c r="J4" s="139"/>
    </row>
    <row r="5" spans="1:10" ht="60" x14ac:dyDescent="0.25">
      <c r="A5" s="40">
        <v>3</v>
      </c>
      <c r="B5" s="40"/>
      <c r="C5" s="137" t="s">
        <v>1987</v>
      </c>
      <c r="D5" s="40">
        <v>156</v>
      </c>
      <c r="E5" s="40">
        <v>203</v>
      </c>
      <c r="F5" s="40" t="s">
        <v>1988</v>
      </c>
      <c r="G5" s="40" t="s">
        <v>55</v>
      </c>
      <c r="H5" s="138"/>
      <c r="I5" s="139"/>
      <c r="J5" s="139"/>
    </row>
    <row r="6" spans="1:10" ht="60" x14ac:dyDescent="0.25">
      <c r="A6" s="40">
        <v>4</v>
      </c>
      <c r="B6" s="42"/>
      <c r="C6" s="137" t="s">
        <v>1989</v>
      </c>
      <c r="D6" s="40">
        <v>66</v>
      </c>
      <c r="E6" s="40">
        <v>188</v>
      </c>
      <c r="F6" s="40" t="s">
        <v>1990</v>
      </c>
      <c r="G6" s="40" t="s">
        <v>55</v>
      </c>
      <c r="H6" s="138"/>
      <c r="I6" s="139"/>
      <c r="J6" s="139"/>
    </row>
    <row r="7" spans="1:10" ht="45" x14ac:dyDescent="0.25">
      <c r="A7" s="40">
        <v>5</v>
      </c>
      <c r="B7" s="42"/>
      <c r="C7" s="137" t="s">
        <v>1991</v>
      </c>
      <c r="D7" s="40">
        <v>146</v>
      </c>
      <c r="E7" s="40">
        <v>313</v>
      </c>
      <c r="F7" s="40" t="s">
        <v>1992</v>
      </c>
      <c r="G7" s="40" t="s">
        <v>55</v>
      </c>
      <c r="H7" s="138"/>
      <c r="I7" s="139"/>
      <c r="J7" s="139"/>
    </row>
    <row r="8" spans="1:10" ht="45" x14ac:dyDescent="0.25">
      <c r="A8" s="40">
        <v>6</v>
      </c>
      <c r="B8" s="40"/>
      <c r="C8" s="137" t="s">
        <v>1993</v>
      </c>
      <c r="D8" s="40">
        <v>204</v>
      </c>
      <c r="E8" s="40">
        <v>292</v>
      </c>
      <c r="F8" s="40" t="s">
        <v>517</v>
      </c>
      <c r="G8" s="40" t="s">
        <v>55</v>
      </c>
      <c r="H8" s="138"/>
      <c r="I8" s="139"/>
      <c r="J8" s="139"/>
    </row>
    <row r="9" spans="1:10" ht="60" x14ac:dyDescent="0.25">
      <c r="A9" s="40">
        <v>7</v>
      </c>
      <c r="B9" s="139"/>
      <c r="C9" s="140" t="s">
        <v>1994</v>
      </c>
      <c r="D9" s="139" t="s">
        <v>1995</v>
      </c>
      <c r="E9" s="139" t="s">
        <v>1995</v>
      </c>
      <c r="F9" s="139" t="s">
        <v>1996</v>
      </c>
      <c r="G9" s="139" t="s">
        <v>1997</v>
      </c>
      <c r="H9" s="138"/>
      <c r="I9" s="139"/>
      <c r="J9" s="139"/>
    </row>
    <row r="10" spans="1:10" ht="60" x14ac:dyDescent="0.25">
      <c r="A10" s="42">
        <v>8</v>
      </c>
      <c r="B10" s="139"/>
      <c r="C10" s="140" t="s">
        <v>1998</v>
      </c>
      <c r="D10" s="139" t="s">
        <v>1999</v>
      </c>
      <c r="E10" s="139" t="s">
        <v>2000</v>
      </c>
      <c r="F10" s="139" t="s">
        <v>1997</v>
      </c>
      <c r="G10" s="139" t="s">
        <v>2001</v>
      </c>
      <c r="H10" s="138"/>
      <c r="I10" s="139"/>
      <c r="J10" s="139"/>
    </row>
    <row r="11" spans="1:10" ht="75" x14ac:dyDescent="0.25">
      <c r="A11" s="42">
        <v>9</v>
      </c>
      <c r="B11" s="139"/>
      <c r="C11" s="140" t="s">
        <v>2002</v>
      </c>
      <c r="D11" s="139" t="s">
        <v>2003</v>
      </c>
      <c r="E11" s="139" t="s">
        <v>2004</v>
      </c>
      <c r="F11" s="139" t="s">
        <v>1549</v>
      </c>
      <c r="G11" s="40" t="s">
        <v>2005</v>
      </c>
      <c r="H11" s="141" t="s">
        <v>2006</v>
      </c>
      <c r="I11" s="139"/>
      <c r="J11" s="139"/>
    </row>
    <row r="12" spans="1:10" ht="60" x14ac:dyDescent="0.25">
      <c r="A12" s="40">
        <v>1</v>
      </c>
      <c r="B12" s="42"/>
      <c r="C12" s="137" t="s">
        <v>2007</v>
      </c>
      <c r="D12" s="40">
        <v>214</v>
      </c>
      <c r="E12" s="40">
        <v>263</v>
      </c>
      <c r="F12" s="40" t="s">
        <v>1306</v>
      </c>
      <c r="G12" s="40" t="s">
        <v>55</v>
      </c>
      <c r="H12" s="138"/>
      <c r="I12" s="139"/>
      <c r="J12" s="139"/>
    </row>
    <row r="13" spans="1:10" ht="45" x14ac:dyDescent="0.25">
      <c r="A13" s="40">
        <v>2</v>
      </c>
      <c r="B13" s="40"/>
      <c r="C13" s="137" t="s">
        <v>2008</v>
      </c>
      <c r="D13" s="40">
        <v>142</v>
      </c>
      <c r="E13" s="40">
        <v>265</v>
      </c>
      <c r="F13" s="40" t="s">
        <v>2009</v>
      </c>
      <c r="G13" s="40" t="s">
        <v>55</v>
      </c>
      <c r="H13" s="138"/>
      <c r="I13" s="139"/>
      <c r="J13" s="139"/>
    </row>
    <row r="14" spans="1:10" ht="60" x14ac:dyDescent="0.25">
      <c r="A14" s="40">
        <v>3</v>
      </c>
      <c r="B14" s="40"/>
      <c r="C14" s="137" t="s">
        <v>2010</v>
      </c>
      <c r="D14" s="40">
        <v>205</v>
      </c>
      <c r="E14" s="40">
        <v>216</v>
      </c>
      <c r="F14" s="40" t="s">
        <v>2011</v>
      </c>
      <c r="G14" s="40" t="s">
        <v>55</v>
      </c>
      <c r="H14" s="138"/>
      <c r="I14" s="139"/>
      <c r="J14" s="139"/>
    </row>
    <row r="15" spans="1:10" ht="60" x14ac:dyDescent="0.25">
      <c r="A15" s="40">
        <v>4</v>
      </c>
      <c r="B15" s="42"/>
      <c r="C15" s="137" t="s">
        <v>2012</v>
      </c>
      <c r="D15" s="40">
        <v>188</v>
      </c>
      <c r="E15" s="40">
        <v>215</v>
      </c>
      <c r="F15" s="40" t="s">
        <v>677</v>
      </c>
      <c r="G15" s="40" t="s">
        <v>55</v>
      </c>
      <c r="H15" s="138"/>
      <c r="I15" s="139"/>
      <c r="J15" s="139"/>
    </row>
    <row r="16" spans="1:10" ht="45" x14ac:dyDescent="0.25">
      <c r="A16" s="40">
        <v>5</v>
      </c>
      <c r="B16" s="42"/>
      <c r="C16" s="137" t="s">
        <v>2013</v>
      </c>
      <c r="D16" s="40">
        <v>221</v>
      </c>
      <c r="E16" s="40">
        <v>227</v>
      </c>
      <c r="F16" s="40" t="s">
        <v>2014</v>
      </c>
      <c r="G16" s="40" t="s">
        <v>55</v>
      </c>
      <c r="H16" s="138"/>
      <c r="I16" s="139"/>
      <c r="J16" s="139"/>
    </row>
    <row r="17" spans="1:10" ht="45" x14ac:dyDescent="0.25">
      <c r="A17" s="40">
        <v>6</v>
      </c>
      <c r="B17" s="42"/>
      <c r="C17" s="137" t="s">
        <v>2015</v>
      </c>
      <c r="D17" s="40">
        <v>128</v>
      </c>
      <c r="E17" s="40">
        <v>224</v>
      </c>
      <c r="F17" s="40" t="s">
        <v>2014</v>
      </c>
      <c r="G17" s="40" t="s">
        <v>55</v>
      </c>
      <c r="H17" s="138"/>
      <c r="I17" s="139"/>
      <c r="J17" s="139"/>
    </row>
    <row r="18" spans="1:10" x14ac:dyDescent="0.25">
      <c r="C18" s="134"/>
      <c r="G18" s="142"/>
      <c r="H18" s="134"/>
      <c r="I18" s="142"/>
    </row>
    <row r="19" spans="1:10" x14ac:dyDescent="0.25">
      <c r="C19" s="134"/>
      <c r="G19" s="142"/>
      <c r="H19" s="134"/>
      <c r="I19" s="142"/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E11" sqref="E11"/>
    </sheetView>
  </sheetViews>
  <sheetFormatPr defaultRowHeight="15" x14ac:dyDescent="0.25"/>
  <cols>
    <col min="3" max="3" width="48.85546875" style="54" customWidth="1"/>
    <col min="4" max="4" width="15" customWidth="1"/>
    <col min="5" max="5" width="24.5703125" customWidth="1"/>
    <col min="6" max="6" width="29.5703125" customWidth="1"/>
    <col min="7" max="7" width="27.140625" customWidth="1"/>
    <col min="8" max="8" width="24.140625" customWidth="1"/>
  </cols>
  <sheetData>
    <row r="1" spans="1:9" ht="45" x14ac:dyDescent="0.25">
      <c r="A1" s="8" t="s">
        <v>41</v>
      </c>
      <c r="B1" s="8" t="s">
        <v>42</v>
      </c>
      <c r="C1" s="151" t="s">
        <v>43</v>
      </c>
      <c r="D1" s="8" t="s">
        <v>44</v>
      </c>
      <c r="E1" s="8" t="s">
        <v>45</v>
      </c>
      <c r="F1" s="8" t="s">
        <v>46</v>
      </c>
      <c r="G1" s="8" t="s">
        <v>47</v>
      </c>
      <c r="H1" s="8" t="s">
        <v>48</v>
      </c>
      <c r="I1" s="8" t="s">
        <v>49</v>
      </c>
    </row>
    <row r="2" spans="1:9" ht="57.95" customHeight="1" x14ac:dyDescent="0.25">
      <c r="A2" s="10">
        <v>1</v>
      </c>
      <c r="B2" s="10">
        <v>127</v>
      </c>
      <c r="C2" s="12" t="s">
        <v>2069</v>
      </c>
      <c r="D2" s="10">
        <v>477</v>
      </c>
      <c r="E2" s="10" t="s">
        <v>2070</v>
      </c>
      <c r="F2" s="10" t="s">
        <v>2071</v>
      </c>
      <c r="G2" s="10" t="s">
        <v>12</v>
      </c>
      <c r="H2" s="10" t="s">
        <v>12</v>
      </c>
      <c r="I2" s="10" t="s">
        <v>12</v>
      </c>
    </row>
    <row r="3" spans="1:9" ht="30" x14ac:dyDescent="0.25">
      <c r="A3" s="10">
        <v>2</v>
      </c>
      <c r="B3" s="10">
        <v>136</v>
      </c>
      <c r="C3" s="12" t="s">
        <v>2072</v>
      </c>
      <c r="D3" s="10">
        <v>42</v>
      </c>
      <c r="E3" s="10" t="s">
        <v>2073</v>
      </c>
      <c r="F3" s="10" t="s">
        <v>2074</v>
      </c>
      <c r="G3" s="10" t="s">
        <v>12</v>
      </c>
      <c r="H3" s="10" t="s">
        <v>12</v>
      </c>
      <c r="I3" s="10" t="s">
        <v>12</v>
      </c>
    </row>
    <row r="4" spans="1:9" ht="45" x14ac:dyDescent="0.25">
      <c r="A4" s="10">
        <v>3</v>
      </c>
      <c r="B4" s="10">
        <v>89</v>
      </c>
      <c r="C4" s="12" t="s">
        <v>2075</v>
      </c>
      <c r="D4" s="10">
        <v>41</v>
      </c>
      <c r="E4" s="10" t="s">
        <v>703</v>
      </c>
      <c r="F4" s="10" t="s">
        <v>2076</v>
      </c>
      <c r="G4" s="10" t="s">
        <v>12</v>
      </c>
      <c r="H4" s="10" t="s">
        <v>12</v>
      </c>
      <c r="I4" s="10" t="s">
        <v>12</v>
      </c>
    </row>
    <row r="5" spans="1:9" ht="63" customHeight="1" x14ac:dyDescent="0.25">
      <c r="A5" s="10">
        <v>4</v>
      </c>
      <c r="B5" s="10">
        <v>84</v>
      </c>
      <c r="C5" s="12" t="s">
        <v>2077</v>
      </c>
      <c r="D5" s="10">
        <v>17</v>
      </c>
      <c r="E5" s="10" t="s">
        <v>2078</v>
      </c>
      <c r="F5" s="10" t="s">
        <v>2079</v>
      </c>
      <c r="G5" s="10" t="s">
        <v>12</v>
      </c>
      <c r="H5" s="10" t="s">
        <v>12</v>
      </c>
      <c r="I5" s="10" t="s">
        <v>12</v>
      </c>
    </row>
    <row r="6" spans="1:9" ht="43.5" customHeight="1" x14ac:dyDescent="0.25">
      <c r="A6" s="10">
        <v>5</v>
      </c>
      <c r="B6" s="10">
        <v>85</v>
      </c>
      <c r="C6" s="12" t="s">
        <v>2080</v>
      </c>
      <c r="D6" s="10">
        <v>199</v>
      </c>
      <c r="E6" s="10" t="s">
        <v>2081</v>
      </c>
      <c r="F6" s="10" t="s">
        <v>2082</v>
      </c>
      <c r="G6" s="10" t="s">
        <v>12</v>
      </c>
      <c r="H6" s="10" t="s">
        <v>12</v>
      </c>
      <c r="I6" s="10" t="s">
        <v>12</v>
      </c>
    </row>
    <row r="7" spans="1:9" ht="43.5" customHeight="1" x14ac:dyDescent="0.25">
      <c r="A7" s="10">
        <v>6</v>
      </c>
      <c r="B7" s="10">
        <v>51</v>
      </c>
      <c r="C7" s="12" t="s">
        <v>2083</v>
      </c>
      <c r="D7" s="10">
        <v>139</v>
      </c>
      <c r="E7" s="10" t="s">
        <v>1656</v>
      </c>
      <c r="F7" s="10" t="s">
        <v>2084</v>
      </c>
      <c r="G7" s="10" t="s">
        <v>12</v>
      </c>
      <c r="H7" s="10" t="s">
        <v>12</v>
      </c>
      <c r="I7" s="10" t="s">
        <v>12</v>
      </c>
    </row>
    <row r="8" spans="1:9" ht="43.5" customHeight="1" x14ac:dyDescent="0.25">
      <c r="A8" s="10">
        <v>7</v>
      </c>
      <c r="B8" s="10">
        <v>121</v>
      </c>
      <c r="C8" s="12" t="s">
        <v>2085</v>
      </c>
      <c r="D8" s="10">
        <v>745</v>
      </c>
      <c r="E8" s="10" t="s">
        <v>1679</v>
      </c>
      <c r="F8" s="10" t="s">
        <v>2086</v>
      </c>
      <c r="G8" s="10" t="s">
        <v>12</v>
      </c>
      <c r="H8" s="10" t="s">
        <v>12</v>
      </c>
      <c r="I8" s="10" t="s">
        <v>12</v>
      </c>
    </row>
    <row r="9" spans="1:9" ht="43.5" customHeight="1" x14ac:dyDescent="0.25">
      <c r="A9" s="10">
        <v>8</v>
      </c>
      <c r="B9" s="10">
        <v>94</v>
      </c>
      <c r="C9" s="12" t="s">
        <v>2087</v>
      </c>
      <c r="D9" s="10">
        <v>200</v>
      </c>
      <c r="E9" s="10" t="s">
        <v>2088</v>
      </c>
      <c r="F9" s="10" t="s">
        <v>2089</v>
      </c>
      <c r="G9" s="10" t="s">
        <v>12</v>
      </c>
      <c r="H9" s="10" t="s">
        <v>12</v>
      </c>
      <c r="I9" s="10" t="s">
        <v>12</v>
      </c>
    </row>
    <row r="10" spans="1:9" ht="53.1" customHeight="1" x14ac:dyDescent="0.25">
      <c r="A10" s="10">
        <v>9</v>
      </c>
      <c r="B10" s="10" t="s">
        <v>12</v>
      </c>
      <c r="C10" s="12" t="s">
        <v>2090</v>
      </c>
      <c r="D10" s="10">
        <v>94</v>
      </c>
      <c r="E10" s="10" t="s">
        <v>1832</v>
      </c>
      <c r="F10" s="10" t="s">
        <v>2091</v>
      </c>
      <c r="G10" s="10" t="s">
        <v>12</v>
      </c>
      <c r="H10" s="10" t="s">
        <v>12</v>
      </c>
      <c r="I10" s="10" t="s">
        <v>12</v>
      </c>
    </row>
    <row r="11" spans="1:9" ht="42.95" customHeight="1" x14ac:dyDescent="0.25">
      <c r="A11" s="10">
        <v>10</v>
      </c>
      <c r="B11" s="10" t="s">
        <v>2092</v>
      </c>
      <c r="C11" s="12" t="s">
        <v>2093</v>
      </c>
      <c r="D11" s="10">
        <v>564</v>
      </c>
      <c r="E11" s="10" t="s">
        <v>1731</v>
      </c>
      <c r="F11" s="10" t="s">
        <v>2074</v>
      </c>
      <c r="G11" s="10" t="s">
        <v>12</v>
      </c>
      <c r="H11" s="10" t="s">
        <v>12</v>
      </c>
      <c r="I11" s="10" t="s">
        <v>12</v>
      </c>
    </row>
    <row r="12" spans="1:9" ht="28.5" customHeight="1" x14ac:dyDescent="0.25">
      <c r="A12" s="10">
        <v>11</v>
      </c>
      <c r="B12" s="10" t="s">
        <v>2094</v>
      </c>
      <c r="C12" s="12" t="s">
        <v>2095</v>
      </c>
      <c r="D12" s="10">
        <v>3</v>
      </c>
      <c r="E12" s="10" t="s">
        <v>2096</v>
      </c>
      <c r="F12" s="10" t="s">
        <v>2096</v>
      </c>
      <c r="G12" s="10" t="s">
        <v>12</v>
      </c>
      <c r="H12" s="10" t="s">
        <v>12</v>
      </c>
      <c r="I12" s="10" t="s">
        <v>12</v>
      </c>
    </row>
    <row r="13" spans="1:9" ht="37.5" customHeight="1" x14ac:dyDescent="0.25">
      <c r="A13" s="10">
        <v>12</v>
      </c>
      <c r="B13" s="10">
        <v>66</v>
      </c>
      <c r="C13" s="12" t="s">
        <v>2097</v>
      </c>
      <c r="D13" s="10">
        <v>179</v>
      </c>
      <c r="E13" s="10" t="s">
        <v>2098</v>
      </c>
      <c r="F13" s="10" t="s">
        <v>2099</v>
      </c>
      <c r="G13" s="10" t="s">
        <v>12</v>
      </c>
      <c r="H13" s="10" t="s">
        <v>12</v>
      </c>
      <c r="I13" s="10" t="s">
        <v>12</v>
      </c>
    </row>
    <row r="14" spans="1:9" ht="42.95" customHeight="1" x14ac:dyDescent="0.25">
      <c r="A14" s="10">
        <v>13</v>
      </c>
      <c r="B14" s="10" t="s">
        <v>12</v>
      </c>
      <c r="C14" s="12" t="s">
        <v>2100</v>
      </c>
      <c r="D14" s="10">
        <v>12</v>
      </c>
      <c r="E14" s="10" t="s">
        <v>1926</v>
      </c>
      <c r="F14" s="10" t="s">
        <v>2101</v>
      </c>
      <c r="G14" s="10" t="s">
        <v>12</v>
      </c>
      <c r="H14" s="10" t="s">
        <v>12</v>
      </c>
      <c r="I14" s="10" t="s">
        <v>12</v>
      </c>
    </row>
    <row r="15" spans="1:9" ht="64.5" customHeight="1" x14ac:dyDescent="0.25">
      <c r="A15" s="10">
        <v>14</v>
      </c>
      <c r="B15" s="10" t="s">
        <v>12</v>
      </c>
      <c r="C15" s="12" t="s">
        <v>2102</v>
      </c>
      <c r="D15" s="10">
        <v>84</v>
      </c>
      <c r="E15" s="10" t="s">
        <v>2103</v>
      </c>
      <c r="F15" s="10" t="s">
        <v>2104</v>
      </c>
      <c r="G15" s="10" t="s">
        <v>12</v>
      </c>
      <c r="H15" s="10" t="s">
        <v>12</v>
      </c>
      <c r="I15" s="10" t="s">
        <v>12</v>
      </c>
    </row>
    <row r="16" spans="1:9" ht="18" customHeight="1" x14ac:dyDescent="0.25">
      <c r="A16" s="10">
        <v>15</v>
      </c>
      <c r="B16" s="10" t="s">
        <v>12</v>
      </c>
      <c r="C16" s="12" t="s">
        <v>2105</v>
      </c>
      <c r="D16" s="10">
        <v>9</v>
      </c>
      <c r="E16" s="10" t="s">
        <v>1714</v>
      </c>
      <c r="F16" s="10" t="s">
        <v>2106</v>
      </c>
      <c r="G16" s="10" t="s">
        <v>12</v>
      </c>
      <c r="H16" s="10" t="s">
        <v>12</v>
      </c>
      <c r="I16" s="10" t="s">
        <v>12</v>
      </c>
    </row>
    <row r="17" spans="1:9" ht="60" x14ac:dyDescent="0.25">
      <c r="A17" s="10">
        <v>16</v>
      </c>
      <c r="B17" s="10" t="s">
        <v>2107</v>
      </c>
      <c r="C17" s="12" t="s">
        <v>2108</v>
      </c>
      <c r="D17" s="10">
        <v>107</v>
      </c>
      <c r="E17" s="10" t="s">
        <v>2109</v>
      </c>
      <c r="F17" s="10" t="s">
        <v>2110</v>
      </c>
      <c r="G17" s="10" t="s">
        <v>12</v>
      </c>
      <c r="H17" s="10" t="s">
        <v>12</v>
      </c>
      <c r="I17" s="10" t="s">
        <v>12</v>
      </c>
    </row>
    <row r="18" spans="1:9" ht="57" customHeight="1" x14ac:dyDescent="0.25">
      <c r="A18" s="10">
        <v>17</v>
      </c>
      <c r="B18" s="10" t="s">
        <v>12</v>
      </c>
      <c r="C18" s="12" t="s">
        <v>2111</v>
      </c>
      <c r="D18" s="10">
        <v>2</v>
      </c>
      <c r="E18" s="10" t="s">
        <v>2112</v>
      </c>
      <c r="F18" s="10" t="s">
        <v>2113</v>
      </c>
      <c r="G18" s="10" t="s">
        <v>12</v>
      </c>
      <c r="H18" s="10" t="s">
        <v>12</v>
      </c>
      <c r="I18" s="10" t="s">
        <v>12</v>
      </c>
    </row>
    <row r="19" spans="1:9" ht="90" x14ac:dyDescent="0.25">
      <c r="A19" s="10">
        <v>18</v>
      </c>
      <c r="B19" s="10" t="s">
        <v>12</v>
      </c>
      <c r="C19" s="12" t="s">
        <v>2114</v>
      </c>
      <c r="D19" s="10">
        <v>90</v>
      </c>
      <c r="E19" s="10" t="s">
        <v>2115</v>
      </c>
      <c r="F19" s="10" t="s">
        <v>2116</v>
      </c>
      <c r="G19" s="10" t="s">
        <v>12</v>
      </c>
      <c r="H19" s="10" t="s">
        <v>12</v>
      </c>
      <c r="I19" s="10" t="s">
        <v>12</v>
      </c>
    </row>
    <row r="20" spans="1:9" ht="45.95" customHeight="1" x14ac:dyDescent="0.25">
      <c r="A20" s="10">
        <v>19</v>
      </c>
      <c r="B20" s="10" t="s">
        <v>2117</v>
      </c>
      <c r="C20" s="12" t="s">
        <v>2118</v>
      </c>
      <c r="D20" s="10">
        <v>27</v>
      </c>
      <c r="E20" s="10" t="s">
        <v>2119</v>
      </c>
      <c r="F20" s="10" t="s">
        <v>2091</v>
      </c>
      <c r="G20" s="10" t="s">
        <v>12</v>
      </c>
      <c r="H20" s="10" t="s">
        <v>12</v>
      </c>
      <c r="I20" s="10" t="s">
        <v>12</v>
      </c>
    </row>
    <row r="21" spans="1:9" ht="56.45" customHeight="1" x14ac:dyDescent="0.25">
      <c r="A21" s="10">
        <v>20</v>
      </c>
      <c r="B21" s="10">
        <v>21</v>
      </c>
      <c r="C21" s="12" t="s">
        <v>2120</v>
      </c>
      <c r="D21" s="10">
        <v>379</v>
      </c>
      <c r="E21" s="10" t="s">
        <v>2121</v>
      </c>
      <c r="F21" s="10" t="s">
        <v>2122</v>
      </c>
      <c r="G21" s="10" t="s">
        <v>12</v>
      </c>
      <c r="H21" s="10" t="s">
        <v>12</v>
      </c>
      <c r="I21" s="10" t="s">
        <v>12</v>
      </c>
    </row>
    <row r="22" spans="1:9" ht="75.599999999999994" customHeight="1" x14ac:dyDescent="0.25">
      <c r="A22" s="10">
        <v>21</v>
      </c>
      <c r="B22" s="10">
        <v>67</v>
      </c>
      <c r="C22" s="12" t="s">
        <v>2123</v>
      </c>
      <c r="D22" s="10">
        <v>418</v>
      </c>
      <c r="E22" s="10" t="s">
        <v>2009</v>
      </c>
      <c r="F22" s="10" t="s">
        <v>1659</v>
      </c>
      <c r="G22" s="10" t="s">
        <v>12</v>
      </c>
      <c r="H22" s="10" t="s">
        <v>12</v>
      </c>
      <c r="I22" s="10" t="s">
        <v>12</v>
      </c>
    </row>
    <row r="23" spans="1:9" ht="54" customHeight="1" x14ac:dyDescent="0.25">
      <c r="A23" s="10">
        <v>22</v>
      </c>
      <c r="B23" s="10">
        <v>74</v>
      </c>
      <c r="C23" s="12" t="s">
        <v>2124</v>
      </c>
      <c r="D23" s="10">
        <v>387</v>
      </c>
      <c r="E23" s="10" t="s">
        <v>2125</v>
      </c>
      <c r="F23" s="10" t="s">
        <v>2126</v>
      </c>
      <c r="G23" s="10" t="s">
        <v>12</v>
      </c>
      <c r="H23" s="10" t="s">
        <v>12</v>
      </c>
      <c r="I23" s="10" t="s">
        <v>12</v>
      </c>
    </row>
    <row r="24" spans="1:9" ht="51" customHeight="1" x14ac:dyDescent="0.25">
      <c r="A24" s="10">
        <v>23</v>
      </c>
      <c r="B24" s="10" t="s">
        <v>12</v>
      </c>
      <c r="C24" s="12" t="s">
        <v>2127</v>
      </c>
      <c r="D24" s="10">
        <v>44</v>
      </c>
      <c r="E24" s="10" t="s">
        <v>2128</v>
      </c>
      <c r="F24" s="10" t="s">
        <v>2129</v>
      </c>
      <c r="G24" s="10" t="s">
        <v>12</v>
      </c>
      <c r="H24" s="10" t="s">
        <v>12</v>
      </c>
      <c r="I24" s="10" t="s">
        <v>12</v>
      </c>
    </row>
    <row r="25" spans="1:9" ht="56.45" customHeight="1" x14ac:dyDescent="0.25">
      <c r="A25" s="10">
        <v>24</v>
      </c>
      <c r="B25" s="10">
        <v>98</v>
      </c>
      <c r="C25" s="12" t="s">
        <v>2130</v>
      </c>
      <c r="D25" s="10">
        <v>291</v>
      </c>
      <c r="E25" s="10" t="s">
        <v>2131</v>
      </c>
      <c r="F25" s="10" t="s">
        <v>2132</v>
      </c>
      <c r="G25" s="10" t="s">
        <v>12</v>
      </c>
      <c r="H25" s="10" t="s">
        <v>12</v>
      </c>
      <c r="I25" s="10" t="s">
        <v>12</v>
      </c>
    </row>
    <row r="26" spans="1:9" ht="42.6" customHeight="1" x14ac:dyDescent="0.25">
      <c r="A26" s="10">
        <v>25</v>
      </c>
      <c r="B26" s="10">
        <v>82</v>
      </c>
      <c r="C26" s="12" t="s">
        <v>2133</v>
      </c>
      <c r="D26" s="10">
        <v>120</v>
      </c>
      <c r="E26" s="10" t="s">
        <v>2134</v>
      </c>
      <c r="F26" s="10" t="s">
        <v>2135</v>
      </c>
      <c r="G26" s="10" t="s">
        <v>12</v>
      </c>
      <c r="H26" s="10" t="s">
        <v>12</v>
      </c>
      <c r="I26" s="10" t="s">
        <v>12</v>
      </c>
    </row>
    <row r="27" spans="1:9" ht="47.1" customHeight="1" x14ac:dyDescent="0.25">
      <c r="A27" s="10">
        <v>26</v>
      </c>
      <c r="B27" s="10">
        <v>81</v>
      </c>
      <c r="C27" s="12" t="s">
        <v>2136</v>
      </c>
      <c r="D27" s="10">
        <v>71</v>
      </c>
      <c r="E27" s="10" t="s">
        <v>2137</v>
      </c>
      <c r="F27" s="10" t="s">
        <v>2138</v>
      </c>
      <c r="G27" s="10" t="s">
        <v>12</v>
      </c>
      <c r="H27" s="10" t="s">
        <v>12</v>
      </c>
      <c r="I27" s="10" t="s">
        <v>12</v>
      </c>
    </row>
    <row r="28" spans="1:9" ht="30" x14ac:dyDescent="0.25">
      <c r="A28" s="10">
        <v>27</v>
      </c>
      <c r="B28" s="10" t="s">
        <v>12</v>
      </c>
      <c r="C28" s="12" t="s">
        <v>2139</v>
      </c>
      <c r="D28" s="10">
        <v>26</v>
      </c>
      <c r="E28" s="10" t="s">
        <v>1829</v>
      </c>
      <c r="F28" s="10" t="s">
        <v>2140</v>
      </c>
      <c r="G28" s="10" t="s">
        <v>12</v>
      </c>
      <c r="H28" s="10" t="s">
        <v>12</v>
      </c>
      <c r="I28" s="10" t="s">
        <v>12</v>
      </c>
    </row>
    <row r="29" spans="1:9" ht="60" x14ac:dyDescent="0.25">
      <c r="A29" s="10">
        <v>28</v>
      </c>
      <c r="B29" s="10" t="s">
        <v>12</v>
      </c>
      <c r="C29" s="12" t="s">
        <v>2141</v>
      </c>
      <c r="D29" s="10">
        <v>42</v>
      </c>
      <c r="E29" s="10" t="s">
        <v>2142</v>
      </c>
      <c r="F29" s="10" t="s">
        <v>2143</v>
      </c>
      <c r="G29" s="10" t="s">
        <v>12</v>
      </c>
      <c r="H29" s="10" t="s">
        <v>12</v>
      </c>
      <c r="I29" s="10" t="s">
        <v>12</v>
      </c>
    </row>
    <row r="30" spans="1:9" ht="60.6" customHeight="1" x14ac:dyDescent="0.25">
      <c r="A30" s="10">
        <v>29</v>
      </c>
      <c r="B30" s="10" t="s">
        <v>12</v>
      </c>
      <c r="C30" s="12" t="s">
        <v>2144</v>
      </c>
      <c r="D30" s="10">
        <v>12</v>
      </c>
      <c r="E30" s="10" t="s">
        <v>1843</v>
      </c>
      <c r="F30" s="10" t="s">
        <v>2145</v>
      </c>
      <c r="G30" s="10" t="s">
        <v>12</v>
      </c>
      <c r="H30" s="10" t="s">
        <v>12</v>
      </c>
      <c r="I30" s="10" t="s">
        <v>12</v>
      </c>
    </row>
    <row r="31" spans="1:9" ht="29.1" customHeight="1" x14ac:dyDescent="0.25">
      <c r="A31" s="10">
        <v>30</v>
      </c>
      <c r="B31" s="10" t="s">
        <v>12</v>
      </c>
      <c r="C31" s="12" t="s">
        <v>2146</v>
      </c>
      <c r="D31" s="10">
        <v>44</v>
      </c>
      <c r="E31" s="10" t="s">
        <v>1589</v>
      </c>
      <c r="F31" s="10" t="s">
        <v>2147</v>
      </c>
      <c r="G31" s="10" t="s">
        <v>12</v>
      </c>
      <c r="H31" s="10" t="s">
        <v>12</v>
      </c>
      <c r="I31" s="10" t="s">
        <v>12</v>
      </c>
    </row>
    <row r="32" spans="1:9" ht="43.5" customHeight="1" x14ac:dyDescent="0.25">
      <c r="A32" s="10">
        <v>31</v>
      </c>
      <c r="B32" s="10">
        <v>70</v>
      </c>
      <c r="C32" s="12" t="s">
        <v>2148</v>
      </c>
      <c r="D32" s="10">
        <v>86</v>
      </c>
      <c r="E32" s="10" t="s">
        <v>2149</v>
      </c>
      <c r="F32" s="10" t="s">
        <v>2150</v>
      </c>
      <c r="G32" s="10" t="s">
        <v>12</v>
      </c>
      <c r="H32" s="10" t="s">
        <v>12</v>
      </c>
      <c r="I32" s="10" t="s">
        <v>12</v>
      </c>
    </row>
    <row r="33" spans="1:9" ht="45" x14ac:dyDescent="0.25">
      <c r="A33" s="10">
        <v>32</v>
      </c>
      <c r="B33" s="10">
        <v>128</v>
      </c>
      <c r="C33" s="12" t="s">
        <v>2151</v>
      </c>
      <c r="D33" s="10">
        <v>30</v>
      </c>
      <c r="E33" s="10" t="s">
        <v>2152</v>
      </c>
      <c r="F33" s="10" t="s">
        <v>2153</v>
      </c>
      <c r="G33" s="10" t="s">
        <v>12</v>
      </c>
      <c r="H33" s="10" t="s">
        <v>12</v>
      </c>
      <c r="I33" s="10" t="s">
        <v>12</v>
      </c>
    </row>
    <row r="34" spans="1:9" ht="60" x14ac:dyDescent="0.25">
      <c r="A34" s="10">
        <v>33</v>
      </c>
      <c r="B34" s="10">
        <v>73</v>
      </c>
      <c r="C34" s="12" t="s">
        <v>2154</v>
      </c>
      <c r="D34" s="10">
        <v>450</v>
      </c>
      <c r="E34" s="10" t="s">
        <v>460</v>
      </c>
      <c r="F34" s="10" t="s">
        <v>2155</v>
      </c>
      <c r="G34" s="10"/>
      <c r="H34" s="10"/>
      <c r="I34" s="10"/>
    </row>
    <row r="35" spans="1:9" ht="28.7" customHeight="1" x14ac:dyDescent="0.25">
      <c r="A35" s="173">
        <v>34</v>
      </c>
      <c r="B35" s="173">
        <v>80</v>
      </c>
      <c r="C35" s="175" t="s">
        <v>2156</v>
      </c>
      <c r="D35" s="10">
        <v>521</v>
      </c>
      <c r="E35" s="10" t="s">
        <v>1163</v>
      </c>
      <c r="F35" s="10" t="s">
        <v>2157</v>
      </c>
      <c r="G35" s="10" t="s">
        <v>2158</v>
      </c>
      <c r="H35" s="10" t="s">
        <v>12</v>
      </c>
      <c r="I35" s="10" t="s">
        <v>12</v>
      </c>
    </row>
    <row r="36" spans="1:9" x14ac:dyDescent="0.25">
      <c r="A36" s="173"/>
      <c r="B36" s="173"/>
      <c r="C36" s="175"/>
      <c r="D36" s="10">
        <v>71</v>
      </c>
      <c r="E36" s="10" t="s">
        <v>2157</v>
      </c>
      <c r="F36" s="10" t="s">
        <v>2159</v>
      </c>
      <c r="G36" s="10" t="s">
        <v>2160</v>
      </c>
      <c r="H36" s="10" t="s">
        <v>12</v>
      </c>
      <c r="I36" s="10" t="s">
        <v>12</v>
      </c>
    </row>
    <row r="37" spans="1:9" ht="30" x14ac:dyDescent="0.25">
      <c r="A37" s="10">
        <v>35</v>
      </c>
      <c r="B37" s="121"/>
      <c r="C37" s="12" t="s">
        <v>2161</v>
      </c>
      <c r="D37" s="10">
        <v>119</v>
      </c>
      <c r="E37" s="10" t="s">
        <v>1215</v>
      </c>
      <c r="F37" s="10" t="s">
        <v>2162</v>
      </c>
      <c r="G37" s="121"/>
      <c r="H37" s="121"/>
      <c r="I37" s="121"/>
    </row>
    <row r="38" spans="1:9" ht="30" x14ac:dyDescent="0.25">
      <c r="A38" s="10">
        <v>36</v>
      </c>
      <c r="B38" s="177">
        <v>69</v>
      </c>
      <c r="C38" s="12" t="s">
        <v>2163</v>
      </c>
      <c r="D38" s="10">
        <v>452</v>
      </c>
      <c r="E38" s="10" t="s">
        <v>779</v>
      </c>
      <c r="F38" s="10" t="s">
        <v>2164</v>
      </c>
      <c r="G38" s="121"/>
      <c r="H38" s="121"/>
      <c r="I38" s="121"/>
    </row>
    <row r="39" spans="1:9" ht="35.25" customHeight="1" x14ac:dyDescent="0.25">
      <c r="A39" s="10">
        <v>37</v>
      </c>
      <c r="B39" s="178"/>
      <c r="C39" s="12" t="s">
        <v>2165</v>
      </c>
      <c r="D39" s="10">
        <v>139</v>
      </c>
      <c r="E39" s="10" t="s">
        <v>2166</v>
      </c>
      <c r="F39" s="10" t="s">
        <v>2167</v>
      </c>
      <c r="G39" s="121"/>
      <c r="H39" s="121"/>
      <c r="I39" s="121"/>
    </row>
    <row r="40" spans="1:9" ht="30" x14ac:dyDescent="0.25">
      <c r="A40" s="10">
        <v>38</v>
      </c>
      <c r="B40" s="152">
        <v>51</v>
      </c>
      <c r="C40" s="153" t="s">
        <v>2168</v>
      </c>
      <c r="D40" s="152">
        <v>8</v>
      </c>
      <c r="E40" s="154" t="s">
        <v>2169</v>
      </c>
      <c r="F40" s="10" t="s">
        <v>2167</v>
      </c>
      <c r="G40" s="121"/>
      <c r="H40" s="121"/>
      <c r="I40" s="121"/>
    </row>
    <row r="41" spans="1:9" ht="30" x14ac:dyDescent="0.25">
      <c r="A41" s="10">
        <v>39</v>
      </c>
      <c r="B41" s="213">
        <v>76</v>
      </c>
      <c r="C41" s="155" t="s">
        <v>2170</v>
      </c>
      <c r="D41" s="156">
        <v>511</v>
      </c>
      <c r="E41" s="156" t="s">
        <v>2171</v>
      </c>
      <c r="F41" s="10" t="s">
        <v>2172</v>
      </c>
      <c r="G41" s="121"/>
      <c r="H41" s="121"/>
      <c r="I41" s="121"/>
    </row>
    <row r="42" spans="1:9" ht="30" x14ac:dyDescent="0.25">
      <c r="A42" s="10">
        <v>40</v>
      </c>
      <c r="B42" s="214"/>
      <c r="C42" s="155" t="s">
        <v>2173</v>
      </c>
      <c r="D42" s="156">
        <v>210</v>
      </c>
      <c r="E42" s="156" t="s">
        <v>115</v>
      </c>
      <c r="F42" s="10" t="s">
        <v>2172</v>
      </c>
      <c r="G42" s="121"/>
      <c r="H42" s="121"/>
      <c r="I42" s="121"/>
    </row>
    <row r="43" spans="1:9" ht="30" x14ac:dyDescent="0.25">
      <c r="A43" s="10">
        <v>41</v>
      </c>
      <c r="B43" s="215"/>
      <c r="C43" s="155" t="s">
        <v>2174</v>
      </c>
      <c r="D43" s="156">
        <v>67</v>
      </c>
      <c r="E43" s="156" t="s">
        <v>2175</v>
      </c>
      <c r="F43" s="10" t="s">
        <v>2172</v>
      </c>
      <c r="G43" s="121"/>
      <c r="H43" s="121"/>
      <c r="I43" s="121"/>
    </row>
    <row r="44" spans="1:9" ht="45" x14ac:dyDescent="0.25">
      <c r="A44" s="10">
        <v>42</v>
      </c>
      <c r="B44" s="213">
        <v>1</v>
      </c>
      <c r="C44" s="153" t="s">
        <v>2176</v>
      </c>
      <c r="D44" s="156">
        <v>33</v>
      </c>
      <c r="E44" s="156" t="s">
        <v>2177</v>
      </c>
      <c r="F44" s="43"/>
      <c r="G44" s="157" t="s">
        <v>2178</v>
      </c>
      <c r="H44" s="121"/>
      <c r="I44" s="121"/>
    </row>
    <row r="45" spans="1:9" ht="24.75" customHeight="1" x14ac:dyDescent="0.25">
      <c r="A45" s="10">
        <v>43</v>
      </c>
      <c r="B45" s="215"/>
      <c r="C45" s="153" t="s">
        <v>2179</v>
      </c>
      <c r="D45" s="156">
        <v>38</v>
      </c>
      <c r="E45" s="121"/>
      <c r="F45" s="121"/>
      <c r="G45" s="121"/>
      <c r="H45" s="121"/>
      <c r="I45" s="121"/>
    </row>
    <row r="46" spans="1:9" ht="27" customHeight="1" x14ac:dyDescent="0.25">
      <c r="A46" s="10">
        <v>44</v>
      </c>
      <c r="B46" s="154">
        <v>124</v>
      </c>
      <c r="C46" s="153" t="s">
        <v>2180</v>
      </c>
      <c r="D46" s="156">
        <v>118</v>
      </c>
      <c r="E46" s="156" t="s">
        <v>2181</v>
      </c>
      <c r="F46" s="10" t="s">
        <v>2167</v>
      </c>
      <c r="G46" s="121"/>
      <c r="H46" s="121"/>
      <c r="I46" s="121"/>
    </row>
    <row r="47" spans="1:9" ht="30" x14ac:dyDescent="0.25">
      <c r="A47" s="10">
        <v>45</v>
      </c>
      <c r="B47" s="121"/>
      <c r="C47" s="153" t="s">
        <v>2182</v>
      </c>
      <c r="D47" s="156">
        <v>14</v>
      </c>
      <c r="E47" s="156" t="s">
        <v>2183</v>
      </c>
      <c r="F47" s="10" t="s">
        <v>2167</v>
      </c>
      <c r="G47" s="121"/>
      <c r="H47" s="121"/>
      <c r="I47" s="121"/>
    </row>
    <row r="48" spans="1:9" ht="22.5" customHeight="1" x14ac:dyDescent="0.25">
      <c r="A48" s="10">
        <v>46</v>
      </c>
      <c r="B48" s="154">
        <v>58</v>
      </c>
      <c r="C48" s="153" t="s">
        <v>2184</v>
      </c>
      <c r="D48" s="156">
        <v>105</v>
      </c>
      <c r="E48" s="156" t="s">
        <v>26</v>
      </c>
      <c r="F48" s="10" t="s">
        <v>2167</v>
      </c>
      <c r="G48" s="121"/>
      <c r="H48" s="121"/>
      <c r="I48" s="121"/>
    </row>
    <row r="49" spans="1:9" ht="30" x14ac:dyDescent="0.25">
      <c r="A49" s="10">
        <v>47</v>
      </c>
      <c r="B49" s="211">
        <v>50</v>
      </c>
      <c r="C49" s="153" t="s">
        <v>2185</v>
      </c>
      <c r="D49" s="152">
        <v>512</v>
      </c>
      <c r="E49" s="152" t="s">
        <v>1444</v>
      </c>
      <c r="F49" s="10" t="s">
        <v>2167</v>
      </c>
      <c r="G49" s="121"/>
      <c r="H49" s="121"/>
      <c r="I49" s="121"/>
    </row>
    <row r="50" spans="1:9" ht="30" x14ac:dyDescent="0.25">
      <c r="A50" s="10">
        <v>48</v>
      </c>
      <c r="B50" s="212"/>
      <c r="C50" s="153" t="s">
        <v>2186</v>
      </c>
      <c r="D50" s="152">
        <v>25</v>
      </c>
      <c r="E50" s="152" t="s">
        <v>2187</v>
      </c>
      <c r="F50" s="10" t="s">
        <v>2167</v>
      </c>
      <c r="G50" s="121"/>
      <c r="H50" s="121"/>
      <c r="I50" s="121"/>
    </row>
  </sheetData>
  <mergeCells count="7">
    <mergeCell ref="B49:B50"/>
    <mergeCell ref="A35:A36"/>
    <mergeCell ref="B35:B36"/>
    <mergeCell ref="C35:C36"/>
    <mergeCell ref="B38:B39"/>
    <mergeCell ref="B41:B43"/>
    <mergeCell ref="B44:B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Planning &amp; Relay coordination</vt:lpstr>
      <vt:lpstr>DAS System</vt:lpstr>
      <vt:lpstr>DAS CS &amp; RTU</vt:lpstr>
      <vt:lpstr>DAS Equipment</vt:lpstr>
      <vt:lpstr>DAS F&amp;C</vt:lpstr>
      <vt:lpstr>DAS CCR</vt:lpstr>
      <vt:lpstr>DAS Bld. Maintenance</vt:lpstr>
      <vt:lpstr>DAS-TIC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2022-06-28T04:49:45Z</dcterms:modified>
</cp:coreProperties>
</file>