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 activeTab="1"/>
  </bookViews>
  <sheets>
    <sheet name="Feb 19 Anx-1 " sheetId="1" r:id="rId1"/>
    <sheet name="Feb19 ANX11 " sheetId="2" r:id="rId2"/>
    <sheet name="Feb19- ANX111" sheetId="3" r:id="rId3"/>
  </sheets>
  <externalReferences>
    <externalReference r:id="rId4"/>
    <externalReference r:id="rId5"/>
  </externalReferences>
  <definedNames>
    <definedName name="_iv300000">'[1]INSTALLATIONS-99-00'!$EW$22612</definedName>
    <definedName name="_xlnm.Print_Area" localSheetId="0">'Feb 19 Anx-1 '!$A$1:$V$33</definedName>
    <definedName name="_xlnm.Print_Area" localSheetId="1" xml:space="preserve">      'Feb19 ANX11 '!$A$3:$V$46</definedName>
    <definedName name="_xlnm.Print_Area" localSheetId="2">'Feb19- ANX111'!$A$1:$V$39</definedName>
  </definedNames>
  <calcPr calcId="124519"/>
</workbook>
</file>

<file path=xl/calcChain.xml><?xml version="1.0" encoding="utf-8"?>
<calcChain xmlns="http://schemas.openxmlformats.org/spreadsheetml/2006/main">
  <c r="U38" i="3"/>
  <c r="U37"/>
  <c r="U36"/>
  <c r="U35"/>
  <c r="U34"/>
  <c r="U33"/>
  <c r="U32"/>
  <c r="U31"/>
  <c r="U30"/>
  <c r="H29"/>
  <c r="G29"/>
  <c r="E29"/>
  <c r="F29" s="1"/>
  <c r="D29"/>
  <c r="C29"/>
  <c r="V46" i="2"/>
  <c r="V45"/>
  <c r="V44"/>
  <c r="V43"/>
  <c r="V42"/>
  <c r="H41"/>
  <c r="G41"/>
  <c r="E41"/>
  <c r="F41" s="1"/>
  <c r="D41"/>
  <c r="C41"/>
  <c r="AB7" i="1"/>
  <c r="X7"/>
  <c r="AA5"/>
  <c r="I41" i="2" l="1"/>
  <c r="L41" s="1"/>
  <c r="L29" i="3"/>
  <c r="J29"/>
  <c r="U29"/>
  <c r="I29"/>
  <c r="V41" i="2"/>
  <c r="AA7" i="1"/>
  <c r="AC7" s="1"/>
  <c r="N29" i="3" l="1"/>
  <c r="K29"/>
  <c r="M29"/>
  <c r="J41" i="2"/>
  <c r="O29" i="3" l="1"/>
  <c r="P29"/>
  <c r="Q29"/>
  <c r="K41" i="2"/>
  <c r="M41"/>
  <c r="N41"/>
  <c r="O41" l="1"/>
  <c r="P41"/>
  <c r="Q41"/>
</calcChain>
</file>

<file path=xl/sharedStrings.xml><?xml version="1.0" encoding="utf-8"?>
<sst xmlns="http://schemas.openxmlformats.org/spreadsheetml/2006/main" count="196" uniqueCount="117">
  <si>
    <t>BANGALORE ELECTRICITY SUPPLY COMPANY LIMITED</t>
  </si>
  <si>
    <t xml:space="preserve">                                    Annexure -I                                                                                                                                                                                                Form-I</t>
  </si>
  <si>
    <t xml:space="preserve"> RELIABILITY INDICES FOR DISTRICT HEAD QUARTERS IN  BESCOM FOR February'2019 OF FY 2018-19</t>
  </si>
  <si>
    <t>Sl. No</t>
  </si>
  <si>
    <t>Name of the District Head Quarters</t>
  </si>
  <si>
    <t>Total No. of 11 KV Feeders</t>
  </si>
  <si>
    <t>Total No. of  Feeders affected</t>
  </si>
  <si>
    <t>Outage due to Incoming Supply Failure(In Hrs)</t>
  </si>
  <si>
    <t xml:space="preserve">Cummulative Outage due to Incoming Supply Failure( in Hrs) </t>
  </si>
  <si>
    <t>Outage at 11 KV Level
(in Hrs)</t>
  </si>
  <si>
    <t>Reliability for Feb-2019</t>
  </si>
  <si>
    <t>Reliability for cummulative period From Apr-2018</t>
  </si>
  <si>
    <t>SAIFI &amp; SAIDI of feeders for Feb-2019</t>
  </si>
  <si>
    <t>Scheduled Outage</t>
  </si>
  <si>
    <t>Unscheduled Outage</t>
  </si>
  <si>
    <t>Total</t>
  </si>
  <si>
    <t>Sum of outage duration of all feeders (in Hr:mm:ss)</t>
  </si>
  <si>
    <t>Outage duration per feeder(in Hrs/Fdr)</t>
  </si>
  <si>
    <t>Feeder Reliability Index at 
11 KV feeder  in %</t>
  </si>
  <si>
    <t>Reliability of supply of power to consumers in %</t>
  </si>
  <si>
    <t xml:space="preserve">Cummulative outage duration of all feeders (In Hrs) </t>
  </si>
  <si>
    <t xml:space="preserve">Cummulative outage duration of all feeders (In Hrs/Feeder) </t>
  </si>
  <si>
    <t>Cummulative feeder  Relaibility Index @  11 KV feeder level in %</t>
  </si>
  <si>
    <t>Cummulative  Relaibility of supply of Power to consumers</t>
  </si>
  <si>
    <t>Total No. of  Feeders Interruption</t>
  </si>
  <si>
    <t>Total No of consumers</t>
  </si>
  <si>
    <t>Sum of outage duration of all feeders (in Hrs)</t>
  </si>
  <si>
    <t xml:space="preserve">SAIFI </t>
  </si>
  <si>
    <t xml:space="preserve">SAIDI </t>
  </si>
  <si>
    <t>5a</t>
  </si>
  <si>
    <t>8=6+7</t>
  </si>
  <si>
    <t>9=5+8</t>
  </si>
  <si>
    <t>10=9/3</t>
  </si>
  <si>
    <t>11*</t>
  </si>
  <si>
    <t>12**</t>
  </si>
  <si>
    <t>14=13/3</t>
  </si>
  <si>
    <t>19=17/3</t>
  </si>
  <si>
    <t>20=18/3</t>
  </si>
  <si>
    <t>Davangere</t>
  </si>
  <si>
    <t>Chitradurga</t>
  </si>
  <si>
    <t>Tumkur</t>
  </si>
  <si>
    <t xml:space="preserve">BMAZ South </t>
  </si>
  <si>
    <t>BMAZ North</t>
  </si>
  <si>
    <t>BMAZ</t>
  </si>
  <si>
    <t>Ramanagara</t>
  </si>
  <si>
    <t>Kolar</t>
  </si>
  <si>
    <t>CBPura</t>
  </si>
  <si>
    <t>* Feeder Reliabilty Index at 11kv feeder level  = {[Total No of 11kv Feeders x 24 hrs x No. of days in the Month] - [outage  duration of all 11kv feeders during the month in hrs as in column 8]} x 100 / [Total No of 11kv Feeders x 24 hrs x No. of days  in the month]</t>
  </si>
  <si>
    <t>**Reliabilty of supply of power to consumers= {[Total No of Feeders x 24 hrs x No. of days in the Month] - [Sum of outage duration including outage in higher voltages along with 11kv Outage during the month in hrs as in column 9]} x 100 / [Total No of Feeders x 24 hrs x No. of days in the Month]</t>
  </si>
  <si>
    <t xml:space="preserve">* Cummulative Feeder Reliabilty Index at 11kv feeder level  = {[Total No of 11kv Feeders x 24 hrs x No. of days in the year from Apr-09 to current month] - [outage  duration of all 11kv feeders during the year in hrs as in column 14} x 100 / [Total No of </t>
  </si>
  <si>
    <t>**Cummulative Reliabilty of supply of power to consumers= {[Total No of Feeders x 24 hrs x No. of days in the year from Apr-09 to current month] - [Sum of outage duration including outage in higher voltages along with 11kv Outage during the month in hrs a</t>
  </si>
  <si>
    <t xml:space="preserve">Note: One new feeder in Sir MV Station in Kengeri Division is charged during Feb'2019.  </t>
  </si>
  <si>
    <t>Assistant Executive Engineer(Ele)-3</t>
  </si>
  <si>
    <t xml:space="preserve">                                           Deputy General Manager(Ele)</t>
  </si>
  <si>
    <t>Operations-3</t>
  </si>
  <si>
    <t xml:space="preserve">                                              Operation-3</t>
  </si>
  <si>
    <t xml:space="preserve"> Chief General Manager(Ele)</t>
  </si>
  <si>
    <t xml:space="preserve">         Operations</t>
  </si>
  <si>
    <t xml:space="preserve">There was a maintainence work in 66/11KV Tamaka ,Vemgal ,Dalasanuru , Kyalanuru , Somayajalahalli stations, hence Incoming Supply Failure is more in Kolar division. However, change over has been arranged &amp; hence less interruptions affected to consumers. 
</t>
  </si>
  <si>
    <t>There was a maintainence work in 66/11kV Tubagere, D.Cross stations. However, hence Outage due to Incoming Supply Failure is more in Doddaballapura Taluk. However, change over has been arranged &amp; hence less interruptions affected to consumers</t>
  </si>
  <si>
    <t xml:space="preserve">                                    Annexure -II                                                                                                                                                                    Form-II</t>
  </si>
  <si>
    <t xml:space="preserve"> RELIABILITY INDICES FOR TOWNS AND CITIES IN  BESCOM FOR February-2019 OF FY 2018-19</t>
  </si>
  <si>
    <t>Name of the Towns &amp; Cities</t>
  </si>
  <si>
    <t xml:space="preserve">Cumulative Outage due to Incoming Supply Failure
( in Hrs) </t>
  </si>
  <si>
    <t>Outage at 11 KV Level(in Hrs)</t>
  </si>
  <si>
    <t>Reliability for Cummulative period From Apr-2018</t>
  </si>
  <si>
    <t>Feeder Reliability Index at 11 KV feeder  in %</t>
  </si>
  <si>
    <t>Total No. of  Feeder Interruptions</t>
  </si>
  <si>
    <t>Total 
No. of Consumer</t>
  </si>
  <si>
    <t>2a</t>
  </si>
  <si>
    <t xml:space="preserve">Jagalur </t>
  </si>
  <si>
    <t>Channagiri</t>
  </si>
  <si>
    <t>Harihara</t>
  </si>
  <si>
    <t xml:space="preserve">Honnali </t>
  </si>
  <si>
    <t xml:space="preserve">Harapanahalli </t>
  </si>
  <si>
    <t>Holalkere</t>
  </si>
  <si>
    <t xml:space="preserve">Hosadurga </t>
  </si>
  <si>
    <t>Hiriyur</t>
  </si>
  <si>
    <t xml:space="preserve">Challakere </t>
  </si>
  <si>
    <t xml:space="preserve">Molakalmuru </t>
  </si>
  <si>
    <t>Tiptur</t>
  </si>
  <si>
    <t>Madhugiri</t>
  </si>
  <si>
    <t>Srinivaspura</t>
  </si>
  <si>
    <t>KGF</t>
  </si>
  <si>
    <t>CB Pura</t>
  </si>
  <si>
    <t>Chintamani</t>
  </si>
  <si>
    <t>Devanahalli</t>
  </si>
  <si>
    <t>Hosakote</t>
  </si>
  <si>
    <t>Nelamangala</t>
  </si>
  <si>
    <t>Doddaballapura</t>
  </si>
  <si>
    <t>Bangalore south</t>
  </si>
  <si>
    <t>Magadi</t>
  </si>
  <si>
    <t>Anekal</t>
  </si>
  <si>
    <t>Channapatna</t>
  </si>
  <si>
    <t>Kanakapura</t>
  </si>
  <si>
    <t>* Feeder Reliabilty Index at 11kv feeder level  = {[Total No of 11kv Feeders x 24 hrs x No. of days in the Month] - [outage  duration of all 11kv feeders during the month in hrs as in column 8]} x 100 / [Total No of 11kv Feeders x 24 hrs x No. of days  in in a month)</t>
  </si>
  <si>
    <t>* Cummulative Feeder Reliabilty Index at 11kv feeder level  = {[Total No of 11kv Feeders x 24 hrs x No. of days in the year from Apr-09 to current month] - [outage  duration of all 11kv feeders during the year in hrs as in column 13} x 100 / [Total No of 11kv Feeders x 24 hrs x No. of days in the year from Apr-09 to current month)</t>
  </si>
  <si>
    <t xml:space="preserve">Note:  1.  In Devanahalli division, 4 feeders were newly added in the month of Feb-18.
           </t>
  </si>
  <si>
    <t xml:space="preserve">        </t>
  </si>
  <si>
    <t xml:space="preserve">                                    Annexure -III                                                                                                                                                                                Form-III</t>
  </si>
  <si>
    <t xml:space="preserve"> RELIABILITY INDICES FOR RURAL AREAS IN  BESCOM FOR February-2019 OF FY 2018-19</t>
  </si>
  <si>
    <t>Name of the Division</t>
  </si>
  <si>
    <t>Outage due to Incoming Supply Failure
(In Hrs)</t>
  </si>
  <si>
    <t xml:space="preserve">Cummulative Outage due to Incoming Supply Failure
( in Hrs) </t>
  </si>
  <si>
    <t>Outage duration per feeder
(in Hrs/Fdr)</t>
  </si>
  <si>
    <t>Cummulative outage duration of all feeders (In Hrs)</t>
  </si>
  <si>
    <t>Cummulative feeder  relaibility Index @  11 KV feeder level in %</t>
  </si>
  <si>
    <t>Cummulative  relaibility of supply of Power to consumers</t>
  </si>
  <si>
    <t>Total No. of  Consumers</t>
  </si>
  <si>
    <t xml:space="preserve">Davanagere </t>
  </si>
  <si>
    <t xml:space="preserve">Madhugiri  </t>
  </si>
  <si>
    <t>Kunigal</t>
  </si>
  <si>
    <t>Chandapura</t>
  </si>
  <si>
    <t>* Feeder Reliabilty Index at 11kv feeder level  = {[Total No of 11kv Feeders x 24 hrs x No. of days in the Month] - [outage  duration of all 11kv feeders during the month in hrs as in column 8]} x 100 / [Total No of 11kv Feeders x 24 hrs x No. of days  in</t>
  </si>
  <si>
    <t>**Reliabilty of supply of power to consumers= {[Total No of Feeders x 24 hrs x No. of days in the Month] - [Sum of outage duration including outage in higher voltages along with 11kv Outage during the month in hrs as in column 9]} x 100 / [Total No of Fee</t>
  </si>
  <si>
    <t xml:space="preserve">* Cummulative Feeder Reliabilty Index at 11kv feeder level  = {[Total No of 11kv Feeders x 24 hrs x No. of days in the year from Apr-09 to current month] - [outage  duration of all 11kv feeders during the year in hrs as in column 13} x 100 / [Total No of </t>
  </si>
  <si>
    <t>Note :  IN KGF DIVISION, NEW FEEDER OF TEKAL  MUSS -F11 NOOTUVE FEEDER HAS BEEN ADDED</t>
  </si>
</sst>
</file>

<file path=xl/styles.xml><?xml version="1.0" encoding="utf-8"?>
<styleSheet xmlns="http://schemas.openxmlformats.org/spreadsheetml/2006/main">
  <numFmts count="44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[h]:mm:ss;@"/>
    <numFmt numFmtId="166" formatCode="0.000000"/>
    <numFmt numFmtId="167" formatCode="#"/>
    <numFmt numFmtId="168" formatCode="#,##0.0000_);\(#,##0.0000\)"/>
    <numFmt numFmtId="169" formatCode="_-* #,##0\ &quot;F&quot;_-;\-* #,##0\ &quot;F&quot;_-;_-* &quot;-&quot;\ &quot;F&quot;_-;_-@_-"/>
    <numFmt numFmtId="170" formatCode="0.00000_)"/>
    <numFmt numFmtId="171" formatCode="_-* #,##0\ _F_-;\-* #,##0\ _F_-;_-* &quot;-&quot;\ _F_-;_-@_-"/>
    <numFmt numFmtId="172" formatCode="General_)"/>
    <numFmt numFmtId="173" formatCode="&quot;$&quot;#,##0.0000_);\(&quot;$&quot;#,##0.0000\)"/>
    <numFmt numFmtId="174" formatCode="&quot;Warning&quot;;&quot;Warning&quot;;&quot;OK&quot;"/>
    <numFmt numFmtId="175" formatCode="#,##0&quot; $&quot;;\-#,##0&quot; $&quot;"/>
    <numFmt numFmtId="176" formatCode="_(&quot;$&quot;* #,##0.00_);_(&quot;$&quot;* \(#,##0.00\);_(&quot;$&quot;* &quot;-&quot;??_);_(@_)"/>
    <numFmt numFmtId="177" formatCode="#,##0.0;[Red]#,##0.0"/>
    <numFmt numFmtId="178" formatCode="_([$€-2]* #,##0.00_);_([$€-2]* \(#,##0.00\);_([$€-2]* &quot;-&quot;??_)"/>
    <numFmt numFmtId="179" formatCode="#,##0_-;\ \(#,##0\);_-* &quot;-&quot;??;_-@_-"/>
    <numFmt numFmtId="180" formatCode="#,##0.0"/>
    <numFmt numFmtId="181" formatCode="0.00_)"/>
    <numFmt numFmtId="182" formatCode="&quot;Rs.&quot;#,##0.00_);\(&quot;Rs.&quot;#,##0.00\)"/>
    <numFmt numFmtId="183" formatCode="#,##0.0_);\(#,##0.0\)"/>
    <numFmt numFmtId="184" formatCode="_-* #,##0\ _D_M_-;\-* #,##0\ _D_M_-;_-* &quot;-&quot;\ _D_M_-;_-@_-"/>
    <numFmt numFmtId="185" formatCode="_-* #,##0.00\ _D_M_-;\-* #,##0.00\ _D_M_-;_-* &quot;-&quot;??\ _D_M_-;_-@_-"/>
    <numFmt numFmtId="186" formatCode="0\);"/>
    <numFmt numFmtId="187" formatCode="#,##0;[Red]\(#,##0\)"/>
    <numFmt numFmtId="188" formatCode="_-* #,##0\ &quot;DM&quot;_-;\-* #,##0\ &quot;DM&quot;_-;_-* &quot;-&quot;\ &quot;DM&quot;_-;_-@_-"/>
    <numFmt numFmtId="189" formatCode="_-* #,##0.00\ &quot;DM&quot;_-;\-* #,##0.00\ &quot;DM&quot;_-;_-* &quot;-&quot;??\ &quot;DM&quot;_-;_-@_-"/>
    <numFmt numFmtId="190" formatCode="#,##0.0000_)"/>
    <numFmt numFmtId="191" formatCode="##,##0.000_);\(#,##0.000\)"/>
    <numFmt numFmtId="192" formatCode="0.000"/>
    <numFmt numFmtId="193" formatCode="_-* #,##0.00_-;\-* #,##0.00_-;_-* &quot;-&quot;??_-;_-@_-"/>
    <numFmt numFmtId="194" formatCode="_-* #,##0_-;\-* #,##0_-;_-* &quot;-&quot;_-;_-@_-"/>
    <numFmt numFmtId="195" formatCode="&quot;ß&quot;#,##0.00_);\(&quot;ß&quot;#,##0.00\)"/>
    <numFmt numFmtId="196" formatCode="0.0%"/>
    <numFmt numFmtId="197" formatCode="&quot;$&quot;#,##0;\-&quot;$&quot;#,##0"/>
    <numFmt numFmtId="198" formatCode="0.00\ &quot;x&quot;"/>
    <numFmt numFmtId="199" formatCode="_(&quot;$&quot;* #,##0.0000000_);_(&quot;$&quot;* \(#,##0.0000000\);_(&quot;$&quot;* &quot;-&quot;??_);_(@_)"/>
    <numFmt numFmtId="200" formatCode="_-&quot;$&quot;* #,##0_-;\-&quot;$&quot;* #,##0_-;_-&quot;$&quot;* &quot;-&quot;_-;_-@_-"/>
    <numFmt numFmtId="201" formatCode="_ &quot;kr&quot;\ * #,##0_ ;_ &quot;kr&quot;\ * \-#,##0_ ;_ &quot;kr&quot;\ * &quot;-&quot;_ ;_ @_ "/>
    <numFmt numFmtId="202" formatCode="_ &quot;kr&quot;\ * #,##0.00_ ;_ &quot;kr&quot;\ * \-#,##0.00_ ;_ &quot;kr&quot;\ * &quot;-&quot;??_ ;_ @_ "/>
    <numFmt numFmtId="203" formatCode="_-&quot;\&quot;* #,##0_-;\-&quot;\&quot;* #,##0_-;_-&quot;\&quot;* &quot;-&quot;_-;_-@_-"/>
    <numFmt numFmtId="204" formatCode="_-&quot;\&quot;* #,##0.00_-;\-&quot;\&quot;* #,##0.00_-;_-&quot;\&quot;* &quot;-&quot;??_-;_-@_-"/>
    <numFmt numFmtId="205" formatCode="0.0"/>
  </numFmts>
  <fonts count="10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2"/>
      <name val="Bookman Old Style"/>
      <family val="1"/>
    </font>
    <font>
      <sz val="10"/>
      <name val="Arial"/>
      <family val="2"/>
    </font>
    <font>
      <b/>
      <sz val="16"/>
      <name val="Bookman Old Style"/>
      <family val="1"/>
    </font>
    <font>
      <sz val="16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b/>
      <i/>
      <sz val="12"/>
      <name val="Bookman Old Style"/>
      <family val="1"/>
    </font>
    <font>
      <i/>
      <sz val="12"/>
      <name val="Bookman Old Style"/>
      <family val="1"/>
    </font>
    <font>
      <b/>
      <sz val="10"/>
      <name val="Bookman Old Style"/>
      <family val="1"/>
    </font>
    <font>
      <sz val="14"/>
      <name val="Bookman Old Style"/>
      <family val="1"/>
    </font>
    <font>
      <b/>
      <sz val="11"/>
      <name val="Arial"/>
      <family val="2"/>
    </font>
    <font>
      <b/>
      <sz val="16"/>
      <name val="Arial"/>
      <family val="2"/>
    </font>
    <font>
      <sz val="16"/>
      <name val="Bookman Old Style"/>
      <family val="1"/>
    </font>
    <font>
      <sz val="10"/>
      <color indexed="9"/>
      <name val="Arial"/>
      <family val="2"/>
    </font>
    <font>
      <b/>
      <sz val="14"/>
      <name val="Arial"/>
      <family val="2"/>
    </font>
    <font>
      <sz val="18"/>
      <color indexed="16"/>
      <name val="Courier"/>
      <family val="3"/>
    </font>
    <font>
      <sz val="20"/>
      <color indexed="16"/>
      <name val="Courier"/>
      <family val="3"/>
    </font>
    <font>
      <sz val="11"/>
      <color indexed="8"/>
      <name val="Calibri"/>
      <family val="2"/>
    </font>
    <font>
      <b/>
      <sz val="20"/>
      <color indexed="16"/>
      <name val="Courier"/>
      <family val="3"/>
    </font>
    <font>
      <sz val="24"/>
      <color indexed="16"/>
      <name val="Courier"/>
      <family val="3"/>
    </font>
    <font>
      <b/>
      <sz val="24"/>
      <color indexed="16"/>
      <name val="Courier"/>
      <family val="3"/>
    </font>
    <font>
      <sz val="11"/>
      <color indexed="9"/>
      <name val="Calibri"/>
      <family val="2"/>
    </font>
    <font>
      <sz val="14"/>
      <name val="AngsanaUPC"/>
      <family val="1"/>
    </font>
    <font>
      <sz val="8"/>
      <name val="Times New Roman"/>
      <family val="1"/>
    </font>
    <font>
      <sz val="10"/>
      <name val="Helv"/>
    </font>
    <font>
      <sz val="10"/>
      <color indexed="16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12"/>
      <name val="Tms Rmn"/>
    </font>
    <font>
      <sz val="12"/>
      <name val="¹ÙÅÁÃ¼"/>
      <charset val="129"/>
    </font>
    <font>
      <b/>
      <sz val="11"/>
      <color indexed="52"/>
      <name val="Calibri"/>
      <family val="2"/>
    </font>
    <font>
      <b/>
      <sz val="10"/>
      <color indexed="16"/>
      <name val="Arial"/>
      <family val="2"/>
    </font>
    <font>
      <sz val="10"/>
      <color indexed="55"/>
      <name val="Arial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1"/>
      <name val="Courier"/>
      <family val="3"/>
    </font>
    <font>
      <b/>
      <sz val="8.1999999999999993"/>
      <color indexed="8"/>
      <name val="Arial"/>
      <family val="2"/>
    </font>
    <font>
      <sz val="11"/>
      <name val="Book Antiqua"/>
      <family val="1"/>
    </font>
    <font>
      <sz val="10"/>
      <color indexed="16"/>
      <name val="MS Serif"/>
      <family val="1"/>
    </font>
    <font>
      <b/>
      <sz val="10"/>
      <color indexed="36"/>
      <name val="Arial"/>
      <family val="2"/>
    </font>
    <font>
      <sz val="11"/>
      <color indexed="8"/>
      <name val="Arial"/>
      <family val="2"/>
      <charset val="1"/>
    </font>
    <font>
      <sz val="10"/>
      <color rgb="FF000000"/>
      <name val="Arial1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u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name val="Marigold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9"/>
      <color indexed="12"/>
      <name val="Arial"/>
      <family val="2"/>
    </font>
    <font>
      <sz val="11"/>
      <color indexed="62"/>
      <name val="Calibri"/>
      <family val="2"/>
    </font>
    <font>
      <sz val="12"/>
      <name val="Helv"/>
    </font>
    <font>
      <b/>
      <sz val="13"/>
      <color indexed="9"/>
      <name val="Times New Roman"/>
      <family val="1"/>
    </font>
    <font>
      <sz val="11"/>
      <color indexed="52"/>
      <name val="Calibri"/>
      <family val="2"/>
    </font>
    <font>
      <sz val="12"/>
      <color indexed="9"/>
      <name val="Helv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name val="Helv"/>
      <family val="2"/>
    </font>
    <font>
      <sz val="10"/>
      <color indexed="17"/>
      <name val="Arial"/>
      <family val="2"/>
    </font>
    <font>
      <b/>
      <sz val="11"/>
      <color indexed="63"/>
      <name val="Calibri"/>
      <family val="2"/>
    </font>
    <font>
      <b/>
      <sz val="10"/>
      <name val="Arial CE"/>
      <family val="2"/>
      <charset val="238"/>
    </font>
    <font>
      <sz val="10"/>
      <name val="Tms Rmn"/>
    </font>
    <font>
      <sz val="10"/>
      <name val="MS Sans Serif"/>
      <family val="2"/>
    </font>
    <font>
      <b/>
      <sz val="10"/>
      <color indexed="56"/>
      <name val="Arial"/>
      <family val="2"/>
    </font>
    <font>
      <sz val="11"/>
      <name val="Times New Roman"/>
      <family val="1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u/>
      <sz val="9"/>
      <color indexed="36"/>
      <name val="Arial"/>
      <family val="2"/>
    </font>
    <font>
      <b/>
      <sz val="8"/>
      <color indexed="8"/>
      <name val="Helv"/>
    </font>
    <font>
      <b/>
      <sz val="10"/>
      <name val="Arial"/>
      <family val="2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8"/>
      <name val="Arial"/>
      <family val="2"/>
    </font>
    <font>
      <sz val="11"/>
      <name val="돋움"/>
      <family val="3"/>
      <charset val="129"/>
    </font>
    <font>
      <b/>
      <sz val="20"/>
      <name val="Bookman Old Style"/>
      <family val="1"/>
    </font>
    <font>
      <b/>
      <sz val="14"/>
      <name val="Bookman Old Style"/>
      <family val="1"/>
    </font>
    <font>
      <b/>
      <sz val="11"/>
      <name val="Bookman Old Style"/>
      <family val="1"/>
    </font>
    <font>
      <sz val="10"/>
      <name val="Bookman Old Style"/>
      <family val="1"/>
    </font>
    <font>
      <b/>
      <sz val="12"/>
      <name val="Century Gothic"/>
      <family val="2"/>
    </font>
    <font>
      <b/>
      <sz val="12"/>
      <name val="Century"/>
      <family val="1"/>
    </font>
    <font>
      <sz val="14"/>
      <name val="Century"/>
      <family val="1"/>
    </font>
    <font>
      <sz val="22"/>
      <name val="Bookman Old Style"/>
      <family val="1"/>
    </font>
    <font>
      <sz val="14"/>
      <name val="Arial"/>
      <family val="2"/>
    </font>
    <font>
      <sz val="12"/>
      <name val="Book Antiqua"/>
      <family val="1"/>
    </font>
    <font>
      <sz val="14"/>
      <name val="Book Antiqua"/>
      <family val="1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22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</patternFill>
    </fill>
    <fill>
      <patternFill patternType="lightGray">
        <bgColor indexed="9"/>
      </patternFill>
    </fill>
    <fill>
      <patternFill patternType="lightUp">
        <fgColor indexed="14"/>
        <bgColor indexed="45"/>
      </patternFill>
    </fill>
    <fill>
      <patternFill patternType="solid">
        <fgColor indexed="9"/>
        <bgColor indexed="64"/>
      </patternFill>
    </fill>
    <fill>
      <patternFill patternType="lightDown">
        <fgColor indexed="23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712">
    <xf numFmtId="0" fontId="0" fillId="0" borderId="0"/>
    <xf numFmtId="164" fontId="4" fillId="0" borderId="0" applyFont="0" applyFill="0" applyBorder="0" applyAlignment="0" applyProtection="0"/>
    <xf numFmtId="0" fontId="2" fillId="0" borderId="0">
      <alignment vertical="top"/>
    </xf>
    <xf numFmtId="0" fontId="4" fillId="0" borderId="0"/>
    <xf numFmtId="0" fontId="4" fillId="0" borderId="0"/>
    <xf numFmtId="0" fontId="2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6" fillId="0" borderId="0">
      <alignment vertical="top"/>
    </xf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6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17" fillId="0" borderId="1" applyNumberFormat="0" applyBorder="0" applyAlignment="0">
      <alignment horizontal="center" vertical="center"/>
    </xf>
    <xf numFmtId="167" fontId="18" fillId="0" borderId="0">
      <protection locked="0"/>
    </xf>
    <xf numFmtId="167" fontId="19" fillId="0" borderId="0">
      <protection locked="0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167" fontId="21" fillId="0" borderId="0">
      <protection locked="0"/>
    </xf>
    <xf numFmtId="167" fontId="22" fillId="0" borderId="0">
      <protection locked="0"/>
    </xf>
    <xf numFmtId="167" fontId="23" fillId="0" borderId="0">
      <protection locked="0"/>
    </xf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9" fontId="25" fillId="0" borderId="0"/>
    <xf numFmtId="9" fontId="25" fillId="0" borderId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6" fillId="0" borderId="0">
      <alignment horizontal="center" vertical="top" wrapText="1"/>
      <protection locked="0"/>
    </xf>
    <xf numFmtId="0" fontId="27" fillId="0" borderId="0"/>
    <xf numFmtId="0" fontId="27" fillId="0" borderId="0"/>
    <xf numFmtId="0" fontId="4" fillId="0" borderId="0" applyFill="0" applyBorder="0">
      <alignment vertical="center"/>
    </xf>
    <xf numFmtId="0" fontId="28" fillId="21" borderId="15" applyNumberFormat="0"/>
    <xf numFmtId="170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29" fillId="0" borderId="16"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173" fontId="4" fillId="0" borderId="0" applyFill="0" applyBorder="0" applyAlignment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3" fillId="22" borderId="17" applyNumberFormat="0" applyAlignment="0" applyProtection="0"/>
    <xf numFmtId="0" fontId="34" fillId="23" borderId="18">
      <alignment horizontal="center"/>
    </xf>
    <xf numFmtId="174" fontId="35" fillId="24" borderId="19">
      <alignment horizontal="center"/>
    </xf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6" fillId="25" borderId="20" applyNumberFormat="0" applyAlignment="0" applyProtection="0"/>
    <xf numFmtId="0" fontId="37" fillId="0" borderId="21">
      <alignment horizontal="center" vertical="center"/>
    </xf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75" fontId="38" fillId="0" borderId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9" fillId="0" borderId="0" applyNumberFormat="0" applyAlignment="0">
      <alignment horizontal="left"/>
    </xf>
    <xf numFmtId="0" fontId="40" fillId="0" borderId="0" applyNumberFormat="0" applyAlignment="0"/>
    <xf numFmtId="172" fontId="41" fillId="0" borderId="11" applyNumberFormat="0" applyBorder="0" applyAlignment="0" applyProtection="0">
      <protection locked="0"/>
    </xf>
    <xf numFmtId="0" fontId="27" fillId="0" borderId="22"/>
    <xf numFmtId="176" fontId="42" fillId="0" borderId="0" applyFont="0" applyFill="0" applyBorder="0" applyAlignment="0" applyProtection="0"/>
    <xf numFmtId="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77" fontId="4" fillId="0" borderId="1">
      <alignment vertical="center"/>
      <protection locked="0"/>
    </xf>
    <xf numFmtId="15" fontId="43" fillId="0" borderId="6"/>
    <xf numFmtId="0" fontId="4" fillId="26" borderId="1" applyNumberFormat="0"/>
    <xf numFmtId="0" fontId="44" fillId="0" borderId="0" applyNumberFormat="0" applyAlignment="0">
      <alignment horizontal="left"/>
    </xf>
    <xf numFmtId="0" fontId="45" fillId="27" borderId="23" applyNumberFormat="0" applyAlignment="0">
      <alignment horizontal="center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178" fontId="40" fillId="0" borderId="0" applyFont="0" applyFill="0" applyBorder="0" applyAlignment="0" applyProtection="0"/>
    <xf numFmtId="0" fontId="46" fillId="0" borderId="0"/>
    <xf numFmtId="0" fontId="47" fillId="0" borderId="0">
      <alignment vertic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0" fontId="4" fillId="28" borderId="0" applyNumberFormat="0" applyFont="0" applyAlignment="0"/>
    <xf numFmtId="179" fontId="49" fillId="29" borderId="17"/>
    <xf numFmtId="0" fontId="29" fillId="0" borderId="12" applyNumberFormat="0" applyFill="0" applyBorder="0" applyAlignment="0" applyProtection="0">
      <protection locked="0"/>
    </xf>
    <xf numFmtId="180" fontId="50" fillId="0" borderId="24">
      <alignment horizontal="right"/>
    </xf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38" fontId="52" fillId="30" borderId="0" applyNumberFormat="0" applyBorder="0" applyAlignment="0" applyProtection="0"/>
    <xf numFmtId="38" fontId="52" fillId="30" borderId="0" applyNumberFormat="0" applyBorder="0" applyAlignment="0" applyProtection="0"/>
    <xf numFmtId="38" fontId="52" fillId="30" borderId="0" applyNumberFormat="0" applyBorder="0" applyAlignment="0" applyProtection="0"/>
    <xf numFmtId="38" fontId="52" fillId="30" borderId="0" applyNumberFormat="0" applyBorder="0" applyAlignment="0" applyProtection="0"/>
    <xf numFmtId="38" fontId="52" fillId="30" borderId="0" applyNumberFormat="0" applyBorder="0" applyAlignment="0" applyProtection="0"/>
    <xf numFmtId="38" fontId="52" fillId="30" borderId="0" applyNumberFormat="0" applyBorder="0" applyAlignment="0" applyProtection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4" fillId="31" borderId="19" applyNumberFormat="0" applyFont="0" applyAlignment="0"/>
    <xf numFmtId="0" fontId="37" fillId="0" borderId="25" applyNumberFormat="0" applyAlignment="0" applyProtection="0">
      <alignment horizontal="left" vertical="center"/>
    </xf>
    <xf numFmtId="0" fontId="37" fillId="0" borderId="3">
      <alignment horizontal="left" vertical="center"/>
    </xf>
    <xf numFmtId="0" fontId="53" fillId="0" borderId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5" fillId="0" borderId="27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7" fillId="0" borderId="0" applyNumberFormat="0" applyFill="0" applyBorder="0" applyAlignment="0"/>
    <xf numFmtId="0" fontId="53" fillId="0" borderId="0" applyNumberFormat="0" applyFill="0" applyBorder="0" applyAlignment="0"/>
    <xf numFmtId="181" fontId="57" fillId="0" borderId="13" applyNumberFormat="0" applyFont="0" applyBorder="0" applyAlignment="0"/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182" fontId="4" fillId="0" borderId="0" applyProtection="0">
      <alignment horizontal="center"/>
    </xf>
    <xf numFmtId="0" fontId="35" fillId="0" borderId="0" applyNumberFormat="0" applyFill="0" applyBorder="0">
      <alignment horizontal="left"/>
    </xf>
    <xf numFmtId="10" fontId="52" fillId="32" borderId="1" applyNumberFormat="0" applyBorder="0" applyAlignment="0" applyProtection="0"/>
    <xf numFmtId="10" fontId="52" fillId="32" borderId="1" applyNumberFormat="0" applyBorder="0" applyAlignment="0" applyProtection="0"/>
    <xf numFmtId="10" fontId="52" fillId="32" borderId="1" applyNumberFormat="0" applyBorder="0" applyAlignment="0" applyProtection="0"/>
    <xf numFmtId="10" fontId="52" fillId="32" borderId="1" applyNumberFormat="0" applyBorder="0" applyAlignment="0" applyProtection="0"/>
    <xf numFmtId="10" fontId="52" fillId="32" borderId="1" applyNumberFormat="0" applyBorder="0" applyAlignment="0" applyProtection="0"/>
    <xf numFmtId="10" fontId="52" fillId="32" borderId="1" applyNumberFormat="0" applyBorder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0" fontId="61" fillId="8" borderId="17" applyNumberFormat="0" applyAlignment="0" applyProtection="0"/>
    <xf numFmtId="183" fontId="62" fillId="33" borderId="0"/>
    <xf numFmtId="0" fontId="63" fillId="34" borderId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1" applyNumberFormat="0"/>
    <xf numFmtId="0" fontId="4" fillId="0" borderId="29" applyNumberFormat="0" applyFont="0" applyFill="0" applyAlignment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0" fontId="64" fillId="0" borderId="30" applyNumberFormat="0" applyFill="0" applyAlignment="0" applyProtection="0"/>
    <xf numFmtId="183" fontId="65" fillId="35" borderId="0"/>
    <xf numFmtId="0" fontId="37" fillId="0" borderId="1">
      <alignment horizontal="center" vertical="center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" fillId="0" borderId="0">
      <alignment vertical="top"/>
    </xf>
    <xf numFmtId="37" fontId="67" fillId="0" borderId="0"/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192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20" fillId="0" borderId="0"/>
    <xf numFmtId="0" fontId="4" fillId="0" borderId="0"/>
    <xf numFmtId="0" fontId="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68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8" fillId="0" borderId="0"/>
    <xf numFmtId="0" fontId="68" fillId="0" borderId="0"/>
    <xf numFmtId="0" fontId="6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20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9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Border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>
      <alignment vertical="top"/>
    </xf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" fillId="0" borderId="0">
      <alignment vertical="top"/>
    </xf>
    <xf numFmtId="0" fontId="20" fillId="0" borderId="0"/>
    <xf numFmtId="0" fontId="20" fillId="0" borderId="0"/>
    <xf numFmtId="0" fontId="20" fillId="0" borderId="0"/>
    <xf numFmtId="0" fontId="4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20" fillId="0" borderId="0"/>
    <xf numFmtId="0" fontId="20" fillId="0" borderId="0"/>
    <xf numFmtId="0" fontId="4" fillId="0" borderId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4" fillId="0" borderId="0"/>
    <xf numFmtId="0" fontId="1" fillId="0" borderId="0"/>
    <xf numFmtId="0" fontId="1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top"/>
    </xf>
    <xf numFmtId="0" fontId="4" fillId="0" borderId="0"/>
    <xf numFmtId="0" fontId="4" fillId="0" borderId="0"/>
    <xf numFmtId="0" fontId="2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0" fillId="0" borderId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0" fontId="4" fillId="37" borderId="31" applyNumberFormat="0" applyFont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71" fillId="38" borderId="32" applyNumberFormat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0" fontId="72" fillId="22" borderId="33" applyNumberFormat="0" applyAlignment="0" applyProtection="0"/>
    <xf numFmtId="14" fontId="26" fillId="0" borderId="0">
      <alignment horizontal="center" vertical="top" wrapText="1"/>
      <protection locked="0"/>
    </xf>
    <xf numFmtId="19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196" fontId="4" fillId="0" borderId="0">
      <alignment horizontal="center" vertical="center"/>
    </xf>
    <xf numFmtId="0" fontId="73" fillId="0" borderId="0" applyFont="0"/>
    <xf numFmtId="197" fontId="74" fillId="0" borderId="0"/>
    <xf numFmtId="9" fontId="4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75" fillId="0" borderId="0" applyNumberFormat="0" applyFont="0" applyFill="0" applyBorder="0" applyAlignment="0" applyProtection="0">
      <alignment horizontal="left"/>
    </xf>
    <xf numFmtId="0" fontId="76" fillId="39" borderId="34" applyNumberFormat="0">
      <alignment horizontal="center"/>
    </xf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8" fontId="4" fillId="0" borderId="0" applyBorder="0"/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199" fontId="4" fillId="0" borderId="0" applyNumberFormat="0" applyFill="0" applyBorder="0" applyAlignment="0" applyProtection="0">
      <alignment horizontal="left"/>
    </xf>
    <xf numFmtId="0" fontId="77" fillId="0" borderId="1">
      <alignment horizontal="center" vertical="center" wrapText="1"/>
    </xf>
    <xf numFmtId="0" fontId="78" fillId="34" borderId="0"/>
    <xf numFmtId="0" fontId="79" fillId="34" borderId="0"/>
    <xf numFmtId="0" fontId="80" fillId="34" borderId="0"/>
    <xf numFmtId="0" fontId="81" fillId="0" borderId="0" applyNumberFormat="0" applyFill="0" applyBorder="0" applyAlignment="0" applyProtection="0">
      <alignment vertical="top"/>
      <protection locked="0"/>
    </xf>
    <xf numFmtId="0" fontId="75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/>
    <xf numFmtId="40" fontId="82" fillId="0" borderId="0" applyBorder="0">
      <alignment horizontal="right"/>
    </xf>
    <xf numFmtId="0" fontId="83" fillId="40" borderId="0">
      <alignment horizontal="center" vertical="center"/>
    </xf>
    <xf numFmtId="0" fontId="83" fillId="0" borderId="29">
      <alignment horizontal="center" vertical="center" wrapText="1"/>
    </xf>
    <xf numFmtId="0" fontId="84" fillId="41" borderId="0" applyNumberFormat="0">
      <alignment horizontal="center" vertical="center" wrapText="1"/>
    </xf>
    <xf numFmtId="0" fontId="35" fillId="31" borderId="19">
      <alignment horizontal="left"/>
    </xf>
    <xf numFmtId="40" fontId="85" fillId="0" borderId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0" fontId="87" fillId="0" borderId="35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35" fillId="0" borderId="0" applyNumberFormat="0"/>
    <xf numFmtId="200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2" fontId="4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42" borderId="36">
      <alignment horizontal="center"/>
    </xf>
    <xf numFmtId="0" fontId="51" fillId="5" borderId="0" applyNumberFormat="0" applyBorder="0" applyAlignment="0" applyProtection="0"/>
    <xf numFmtId="0" fontId="72" fillId="22" borderId="33" applyNumberFormat="0" applyAlignment="0" applyProtection="0"/>
    <xf numFmtId="0" fontId="61" fillId="8" borderId="17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36" fillId="25" borderId="20" applyNumberFormat="0" applyAlignment="0" applyProtection="0"/>
    <xf numFmtId="0" fontId="87" fillId="0" borderId="35" applyNumberFormat="0" applyFill="0" applyAlignment="0" applyProtection="0"/>
    <xf numFmtId="0" fontId="88" fillId="0" borderId="0" applyNumberFormat="0" applyFill="0" applyBorder="0" applyAlignment="0" applyProtection="0"/>
    <xf numFmtId="0" fontId="4" fillId="37" borderId="31" applyNumberFormat="0" applyFont="0" applyAlignment="0" applyProtection="0"/>
    <xf numFmtId="0" fontId="66" fillId="36" borderId="0" applyNumberFormat="0" applyBorder="0" applyAlignment="0" applyProtection="0"/>
    <xf numFmtId="0" fontId="33" fillId="22" borderId="17" applyNumberFormat="0" applyAlignment="0" applyProtection="0"/>
    <xf numFmtId="0" fontId="30" fillId="4" borderId="0" applyNumberFormat="0" applyBorder="0" applyAlignment="0" applyProtection="0"/>
    <xf numFmtId="0" fontId="64" fillId="0" borderId="30" applyNumberFormat="0" applyFill="0" applyAlignment="0" applyProtection="0"/>
    <xf numFmtId="0" fontId="48" fillId="0" borderId="0" applyNumberFormat="0" applyFill="0" applyBorder="0" applyAlignment="0" applyProtection="0"/>
    <xf numFmtId="0" fontId="54" fillId="0" borderId="26" applyNumberFormat="0" applyFill="0" applyAlignment="0" applyProtection="0"/>
    <xf numFmtId="0" fontId="55" fillId="0" borderId="27" applyNumberFormat="0" applyFill="0" applyAlignment="0" applyProtection="0"/>
    <xf numFmtId="0" fontId="56" fillId="0" borderId="28" applyNumberFormat="0" applyFill="0" applyAlignment="0" applyProtection="0"/>
    <xf numFmtId="0" fontId="5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4" fillId="0" borderId="0"/>
    <xf numFmtId="194" fontId="90" fillId="0" borderId="0" applyFont="0" applyFill="0" applyBorder="0" applyAlignment="0" applyProtection="0"/>
    <xf numFmtId="193" fontId="90" fillId="0" borderId="0" applyFont="0" applyFill="0" applyBorder="0" applyAlignment="0" applyProtection="0"/>
    <xf numFmtId="203" fontId="90" fillId="0" borderId="0" applyFont="0" applyFill="0" applyBorder="0" applyAlignment="0" applyProtection="0"/>
    <xf numFmtId="204" fontId="90" fillId="0" borderId="0" applyFont="0" applyFill="0" applyBorder="0" applyAlignment="0" applyProtection="0"/>
    <xf numFmtId="0" fontId="90" fillId="0" borderId="0"/>
  </cellStyleXfs>
  <cellXfs count="192">
    <xf numFmtId="0" fontId="0" fillId="0" borderId="0" xfId="0"/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>
      <alignment vertical="top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/>
    <xf numFmtId="164" fontId="7" fillId="2" borderId="1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0" xfId="2" applyFont="1" applyFill="1" applyAlignment="1">
      <alignment horizontal="center" vertical="center"/>
    </xf>
    <xf numFmtId="164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1" fontId="8" fillId="2" borderId="1" xfId="0" applyNumberFormat="1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left" vertical="center" wrapText="1" shrinkToFit="1"/>
    </xf>
    <xf numFmtId="0" fontId="8" fillId="2" borderId="1" xfId="0" applyFont="1" applyFill="1" applyBorder="1" applyAlignment="1">
      <alignment horizontal="center" vertical="center"/>
    </xf>
    <xf numFmtId="46" fontId="8" fillId="2" borderId="1" xfId="0" applyNumberFormat="1" applyFont="1" applyFill="1" applyBorder="1" applyAlignment="1">
      <alignment horizontal="center" vertical="center"/>
    </xf>
    <xf numFmtId="46" fontId="8" fillId="2" borderId="1" xfId="0" applyNumberFormat="1" applyFont="1" applyFill="1" applyBorder="1" applyAlignment="1">
      <alignment horizontal="center" vertical="center" shrinkToFit="1"/>
    </xf>
    <xf numFmtId="2" fontId="8" fillId="2" borderId="1" xfId="0" applyNumberFormat="1" applyFont="1" applyFill="1" applyBorder="1" applyAlignment="1">
      <alignment horizontal="center" vertical="center" shrinkToFit="1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/>
    </xf>
    <xf numFmtId="1" fontId="9" fillId="2" borderId="1" xfId="0" applyNumberFormat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left" vertical="center" wrapText="1" shrinkToFit="1"/>
    </xf>
    <xf numFmtId="1" fontId="9" fillId="2" borderId="1" xfId="3" applyNumberFormat="1" applyFont="1" applyFill="1" applyBorder="1" applyAlignment="1">
      <alignment horizontal="center" vertical="center" shrinkToFit="1"/>
    </xf>
    <xf numFmtId="46" fontId="9" fillId="2" borderId="1" xfId="0" applyNumberFormat="1" applyFont="1" applyFill="1" applyBorder="1" applyAlignment="1">
      <alignment horizontal="center" vertical="center"/>
    </xf>
    <xf numFmtId="46" fontId="10" fillId="2" borderId="1" xfId="0" applyNumberFormat="1" applyFont="1" applyFill="1" applyBorder="1" applyAlignment="1">
      <alignment horizontal="center" vertical="center" shrinkToFit="1"/>
    </xf>
    <xf numFmtId="46" fontId="9" fillId="2" borderId="1" xfId="0" applyNumberFormat="1" applyFont="1" applyFill="1" applyBorder="1" applyAlignment="1">
      <alignment horizontal="center" vertical="center" shrinkToFit="1"/>
    </xf>
    <xf numFmtId="2" fontId="9" fillId="2" borderId="1" xfId="0" applyNumberFormat="1" applyFont="1" applyFill="1" applyBorder="1" applyAlignment="1">
      <alignment horizontal="center" vertical="center" shrinkToFit="1"/>
    </xf>
    <xf numFmtId="2" fontId="10" fillId="2" borderId="1" xfId="0" applyNumberFormat="1" applyFont="1" applyFill="1" applyBorder="1" applyAlignment="1">
      <alignment horizontal="center" vertical="center" shrinkToFit="1"/>
    </xf>
    <xf numFmtId="2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46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/>
    <xf numFmtId="46" fontId="8" fillId="2" borderId="1" xfId="2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 vertical="center" wrapText="1"/>
    </xf>
    <xf numFmtId="1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top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right" vertical="top" wrapText="1"/>
    </xf>
    <xf numFmtId="0" fontId="14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 shrinkToFit="1"/>
    </xf>
    <xf numFmtId="2" fontId="5" fillId="2" borderId="0" xfId="2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 shrinkToFit="1"/>
    </xf>
    <xf numFmtId="2" fontId="5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46" fontId="8" fillId="2" borderId="0" xfId="0" applyNumberFormat="1" applyFont="1" applyFill="1" applyBorder="1" applyAlignment="1">
      <alignment horizontal="center" vertical="center" shrinkToFit="1"/>
    </xf>
    <xf numFmtId="46" fontId="15" fillId="2" borderId="0" xfId="0" applyNumberFormat="1" applyFont="1" applyFill="1" applyBorder="1" applyAlignment="1">
      <alignment horizontal="center" vertical="center"/>
    </xf>
    <xf numFmtId="46" fontId="12" fillId="2" borderId="0" xfId="0" applyNumberFormat="1" applyFont="1" applyFill="1" applyBorder="1" applyAlignment="1">
      <alignment horizontal="center" vertical="center" shrinkToFit="1"/>
    </xf>
    <xf numFmtId="2" fontId="15" fillId="2" borderId="0" xfId="0" applyNumberFormat="1" applyFont="1" applyFill="1"/>
    <xf numFmtId="46" fontId="5" fillId="2" borderId="0" xfId="0" applyNumberFormat="1" applyFont="1" applyFill="1" applyBorder="1" applyAlignment="1">
      <alignment horizontal="center" vertical="center" wrapText="1" shrinkToFit="1"/>
    </xf>
    <xf numFmtId="0" fontId="5" fillId="2" borderId="0" xfId="0" applyFont="1" applyFill="1" applyBorder="1" applyAlignment="1">
      <alignment horizontal="center" vertical="center" wrapText="1" shrinkToFit="1"/>
    </xf>
    <xf numFmtId="0" fontId="1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 shrinkToFit="1"/>
    </xf>
    <xf numFmtId="0" fontId="5" fillId="2" borderId="0" xfId="2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shrinkToFit="1"/>
    </xf>
    <xf numFmtId="2" fontId="5" fillId="2" borderId="0" xfId="2" applyNumberFormat="1" applyFont="1" applyFill="1" applyBorder="1" applyAlignment="1">
      <alignment horizontal="left" vertical="center" wrapText="1"/>
    </xf>
    <xf numFmtId="2" fontId="6" fillId="2" borderId="0" xfId="0" applyNumberFormat="1" applyFont="1" applyFill="1"/>
    <xf numFmtId="0" fontId="15" fillId="2" borderId="0" xfId="0" applyFont="1" applyFill="1"/>
    <xf numFmtId="0" fontId="4" fillId="2" borderId="0" xfId="0" applyFont="1" applyFill="1"/>
    <xf numFmtId="2" fontId="4" fillId="2" borderId="0" xfId="0" applyNumberFormat="1" applyFont="1" applyFill="1"/>
    <xf numFmtId="46" fontId="12" fillId="2" borderId="1" xfId="0" applyNumberFormat="1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left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5" fillId="2" borderId="13" xfId="2" applyFont="1" applyFill="1" applyBorder="1" applyAlignment="1">
      <alignment horizontal="left" vertical="center" wrapText="1"/>
    </xf>
    <xf numFmtId="0" fontId="15" fillId="2" borderId="14" xfId="2" applyFont="1" applyFill="1" applyBorder="1" applyAlignment="1">
      <alignment horizontal="left" vertical="center" wrapText="1"/>
    </xf>
    <xf numFmtId="0" fontId="4" fillId="2" borderId="0" xfId="2" applyFont="1" applyFill="1" applyAlignment="1"/>
    <xf numFmtId="0" fontId="4" fillId="2" borderId="0" xfId="2" applyFont="1" applyFill="1" applyBorder="1" applyAlignment="1"/>
    <xf numFmtId="0" fontId="91" fillId="2" borderId="0" xfId="2" applyFont="1" applyFill="1" applyBorder="1" applyAlignment="1">
      <alignment horizontal="center" vertical="center"/>
    </xf>
    <xf numFmtId="0" fontId="92" fillId="2" borderId="0" xfId="2" applyFont="1" applyFill="1" applyBorder="1" applyAlignment="1">
      <alignment horizontal="center"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7" fillId="2" borderId="0" xfId="2" applyFont="1" applyFill="1" applyBorder="1" applyAlignment="1">
      <alignment horizontal="center" vertical="center"/>
    </xf>
    <xf numFmtId="0" fontId="92" fillId="2" borderId="0" xfId="2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top"/>
    </xf>
    <xf numFmtId="0" fontId="8" fillId="2" borderId="0" xfId="2" applyFont="1" applyFill="1" applyAlignment="1">
      <alignment horizontal="center" vertical="top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1" xfId="1" applyFont="1" applyFill="1" applyBorder="1" applyAlignment="1">
      <alignment horizontal="left" vertical="center" wrapText="1"/>
    </xf>
    <xf numFmtId="0" fontId="93" fillId="2" borderId="1" xfId="2" applyFont="1" applyFill="1" applyBorder="1" applyAlignment="1">
      <alignment horizontal="center" vertical="center"/>
    </xf>
    <xf numFmtId="0" fontId="93" fillId="2" borderId="2" xfId="2" applyFont="1" applyFill="1" applyBorder="1" applyAlignment="1">
      <alignment horizontal="center" vertical="center"/>
    </xf>
    <xf numFmtId="0" fontId="93" fillId="2" borderId="4" xfId="2" applyFont="1" applyFill="1" applyBorder="1" applyAlignment="1">
      <alignment horizontal="center" vertical="center"/>
    </xf>
    <xf numFmtId="49" fontId="93" fillId="2" borderId="1" xfId="2" applyNumberFormat="1" applyFont="1" applyFill="1" applyBorder="1" applyAlignment="1">
      <alignment horizontal="center" vertical="center"/>
    </xf>
    <xf numFmtId="0" fontId="94" fillId="2" borderId="0" xfId="2" applyFont="1" applyFill="1" applyBorder="1" applyAlignment="1"/>
    <xf numFmtId="0" fontId="94" fillId="2" borderId="0" xfId="2" applyFont="1" applyFill="1" applyAlignment="1"/>
    <xf numFmtId="46" fontId="8" fillId="2" borderId="1" xfId="0" applyNumberFormat="1" applyFont="1" applyFill="1" applyBorder="1" applyAlignment="1">
      <alignment horizontal="center" vertical="center" wrapText="1" shrinkToFit="1"/>
    </xf>
    <xf numFmtId="2" fontId="8" fillId="2" borderId="1" xfId="0" applyNumberFormat="1" applyFont="1" applyFill="1" applyBorder="1" applyAlignment="1">
      <alignment horizontal="center" vertical="center" wrapText="1" shrinkToFit="1"/>
    </xf>
    <xf numFmtId="2" fontId="8" fillId="2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38" fillId="2" borderId="0" xfId="0" applyFont="1" applyFill="1" applyBorder="1" applyAlignment="1">
      <alignment shrinkToFit="1"/>
    </xf>
    <xf numFmtId="0" fontId="38" fillId="2" borderId="0" xfId="0" applyFont="1" applyFill="1" applyAlignment="1">
      <alignment shrinkToFit="1"/>
    </xf>
    <xf numFmtId="0" fontId="8" fillId="2" borderId="1" xfId="0" applyFont="1" applyFill="1" applyBorder="1" applyAlignment="1">
      <alignment horizontal="center" vertical="center" wrapText="1"/>
    </xf>
    <xf numFmtId="0" fontId="38" fillId="2" borderId="0" xfId="0" applyFont="1" applyFill="1" applyBorder="1"/>
    <xf numFmtId="0" fontId="38" fillId="2" borderId="0" xfId="0" applyFont="1" applyFill="1"/>
    <xf numFmtId="46" fontId="8" fillId="2" borderId="2" xfId="0" applyNumberFormat="1" applyFont="1" applyFill="1" applyBorder="1" applyAlignment="1">
      <alignment horizontal="center" vertical="center" wrapText="1"/>
    </xf>
    <xf numFmtId="46" fontId="8" fillId="2" borderId="4" xfId="0" applyNumberFormat="1" applyFont="1" applyFill="1" applyBorder="1" applyAlignment="1">
      <alignment horizontal="center" vertical="center" wrapText="1"/>
    </xf>
    <xf numFmtId="0" fontId="38" fillId="2" borderId="0" xfId="2" applyFont="1" applyFill="1" applyAlignment="1">
      <alignment horizontal="left"/>
    </xf>
    <xf numFmtId="1" fontId="8" fillId="2" borderId="1" xfId="0" applyNumberFormat="1" applyFont="1" applyFill="1" applyBorder="1" applyAlignment="1">
      <alignment horizontal="left" vertical="center" wrapText="1"/>
    </xf>
    <xf numFmtId="0" fontId="38" fillId="2" borderId="0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 vertical="center" wrapText="1"/>
    </xf>
    <xf numFmtId="0" fontId="38" fillId="2" borderId="1" xfId="2" applyFont="1" applyFill="1" applyBorder="1" applyAlignment="1"/>
    <xf numFmtId="0" fontId="68" fillId="2" borderId="1" xfId="0" applyFont="1" applyFill="1" applyBorder="1" applyAlignment="1">
      <alignment horizontal="center" vertical="center"/>
    </xf>
    <xf numFmtId="1" fontId="38" fillId="2" borderId="1" xfId="2" applyNumberFormat="1" applyFont="1" applyFill="1" applyBorder="1" applyAlignment="1"/>
    <xf numFmtId="1" fontId="38" fillId="2" borderId="2" xfId="2" applyNumberFormat="1" applyFont="1" applyFill="1" applyBorder="1" applyAlignment="1"/>
    <xf numFmtId="46" fontId="12" fillId="2" borderId="1" xfId="0" applyNumberFormat="1" applyFont="1" applyFill="1" applyBorder="1" applyAlignment="1">
      <alignment horizontal="center" vertical="center" wrapText="1" shrinkToFit="1"/>
    </xf>
    <xf numFmtId="1" fontId="38" fillId="2" borderId="4" xfId="2" applyNumberFormat="1" applyFont="1" applyFill="1" applyBorder="1" applyAlignment="1"/>
    <xf numFmtId="2" fontId="12" fillId="2" borderId="1" xfId="0" applyNumberFormat="1" applyFont="1" applyFill="1" applyBorder="1" applyAlignment="1">
      <alignment horizontal="center" vertical="center" wrapText="1"/>
    </xf>
    <xf numFmtId="0" fontId="95" fillId="2" borderId="1" xfId="0" applyFont="1" applyFill="1" applyBorder="1" applyAlignment="1">
      <alignment horizontal="left" vertical="top" wrapText="1"/>
    </xf>
    <xf numFmtId="0" fontId="6" fillId="2" borderId="0" xfId="2" applyFont="1" applyFill="1" applyBorder="1" applyAlignment="1"/>
    <xf numFmtId="0" fontId="6" fillId="2" borderId="0" xfId="2" applyFont="1" applyFill="1" applyAlignment="1"/>
    <xf numFmtId="0" fontId="38" fillId="2" borderId="2" xfId="2" applyFont="1" applyFill="1" applyBorder="1" applyAlignment="1"/>
    <xf numFmtId="0" fontId="38" fillId="2" borderId="0" xfId="2" applyFont="1" applyFill="1" applyBorder="1" applyAlignment="1"/>
    <xf numFmtId="0" fontId="38" fillId="2" borderId="4" xfId="2" applyFont="1" applyFill="1" applyBorder="1" applyAlignment="1"/>
    <xf numFmtId="0" fontId="96" fillId="2" borderId="37" xfId="2" applyFont="1" applyFill="1" applyBorder="1" applyAlignment="1">
      <alignment horizontal="left" vertical="top" wrapText="1"/>
    </xf>
    <xf numFmtId="0" fontId="97" fillId="2" borderId="0" xfId="2" applyFont="1" applyFill="1" applyBorder="1" applyAlignment="1"/>
    <xf numFmtId="0" fontId="97" fillId="2" borderId="0" xfId="2" applyFont="1" applyFill="1" applyAlignment="1"/>
    <xf numFmtId="0" fontId="92" fillId="2" borderId="0" xfId="2" applyFont="1" applyFill="1" applyBorder="1" applyAlignment="1">
      <alignment horizontal="left" vertical="top" wrapText="1"/>
    </xf>
    <xf numFmtId="0" fontId="98" fillId="2" borderId="14" xfId="0" applyFont="1" applyFill="1" applyBorder="1" applyAlignment="1">
      <alignment vertical="center" wrapText="1"/>
    </xf>
    <xf numFmtId="0" fontId="8" fillId="2" borderId="0" xfId="2" applyFont="1" applyFill="1" applyBorder="1" applyAlignment="1">
      <alignment vertical="top" wrapText="1"/>
    </xf>
    <xf numFmtId="46" fontId="4" fillId="2" borderId="0" xfId="2" applyNumberFormat="1" applyFont="1" applyFill="1" applyBorder="1" applyAlignment="1"/>
    <xf numFmtId="46" fontId="8" fillId="2" borderId="0" xfId="0" applyNumberFormat="1" applyFont="1" applyFill="1" applyBorder="1" applyAlignment="1">
      <alignment horizontal="center" vertical="center" wrapText="1"/>
    </xf>
    <xf numFmtId="46" fontId="8" fillId="2" borderId="0" xfId="0" applyNumberFormat="1" applyFont="1" applyFill="1" applyBorder="1" applyAlignment="1">
      <alignment horizontal="center" vertical="center" wrapText="1" shrinkToFit="1"/>
    </xf>
    <xf numFmtId="0" fontId="4" fillId="2" borderId="0" xfId="2" applyFont="1" applyFill="1" applyAlignment="1">
      <alignment wrapText="1"/>
    </xf>
    <xf numFmtId="0" fontId="92" fillId="2" borderId="0" xfId="0" applyFont="1" applyFill="1" applyBorder="1" applyAlignment="1">
      <alignment horizontal="center" vertical="center"/>
    </xf>
    <xf numFmtId="0" fontId="99" fillId="2" borderId="0" xfId="0" applyFont="1" applyFill="1" applyBorder="1"/>
    <xf numFmtId="0" fontId="99" fillId="2" borderId="0" xfId="0" applyFont="1" applyFill="1"/>
    <xf numFmtId="0" fontId="92" fillId="2" borderId="38" xfId="0" applyFont="1" applyFill="1" applyBorder="1" applyAlignment="1">
      <alignment horizontal="center" vertical="center"/>
    </xf>
    <xf numFmtId="164" fontId="7" fillId="2" borderId="37" xfId="1" applyFont="1" applyFill="1" applyBorder="1" applyAlignment="1">
      <alignment horizontal="center" vertical="center" wrapText="1"/>
    </xf>
    <xf numFmtId="164" fontId="7" fillId="2" borderId="3" xfId="1" applyFont="1" applyFill="1" applyBorder="1" applyAlignment="1">
      <alignment horizontal="center" vertical="center" wrapText="1"/>
    </xf>
    <xf numFmtId="164" fontId="7" fillId="2" borderId="4" xfId="1" applyFont="1" applyFill="1" applyBorder="1" applyAlignment="1">
      <alignment horizontal="center" vertical="center" wrapText="1"/>
    </xf>
    <xf numFmtId="164" fontId="7" fillId="2" borderId="39" xfId="1" applyFont="1" applyFill="1" applyBorder="1" applyAlignment="1">
      <alignment horizontal="center" vertical="center" wrapText="1"/>
    </xf>
    <xf numFmtId="164" fontId="7" fillId="2" borderId="37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/>
    </xf>
    <xf numFmtId="1" fontId="8" fillId="2" borderId="39" xfId="0" applyNumberFormat="1" applyFont="1" applyFill="1" applyBorder="1" applyAlignment="1">
      <alignment horizontal="center" vertical="center" wrapText="1" shrinkToFit="1"/>
    </xf>
    <xf numFmtId="46" fontId="8" fillId="2" borderId="39" xfId="0" applyNumberFormat="1" applyFont="1" applyFill="1" applyBorder="1" applyAlignment="1">
      <alignment horizontal="center" vertical="center" wrapText="1" shrinkToFit="1"/>
    </xf>
    <xf numFmtId="2" fontId="8" fillId="2" borderId="39" xfId="0" applyNumberFormat="1" applyFont="1" applyFill="1" applyBorder="1" applyAlignment="1">
      <alignment horizontal="center" vertical="center" wrapText="1" shrinkToFit="1"/>
    </xf>
    <xf numFmtId="2" fontId="8" fillId="2" borderId="39" xfId="0" applyNumberFormat="1" applyFont="1" applyFill="1" applyBorder="1" applyAlignment="1">
      <alignment horizontal="center" vertical="center" wrapText="1"/>
    </xf>
    <xf numFmtId="1" fontId="8" fillId="2" borderId="39" xfId="0" applyNumberFormat="1" applyFont="1" applyFill="1" applyBorder="1" applyAlignment="1">
      <alignment horizontal="center" vertical="center" wrapText="1"/>
    </xf>
    <xf numFmtId="0" fontId="8" fillId="2" borderId="0" xfId="2" applyFont="1" applyFill="1" applyBorder="1" applyAlignment="1"/>
    <xf numFmtId="0" fontId="8" fillId="2" borderId="0" xfId="2" applyFont="1" applyFill="1" applyAlignment="1"/>
    <xf numFmtId="205" fontId="8" fillId="2" borderId="0" xfId="0" applyNumberFormat="1" applyFont="1" applyFill="1" applyBorder="1" applyAlignment="1">
      <alignment horizontal="center"/>
    </xf>
    <xf numFmtId="1" fontId="8" fillId="2" borderId="1" xfId="2" applyNumberFormat="1" applyFont="1" applyFill="1" applyBorder="1" applyAlignment="1">
      <alignment horizontal="center" vertical="center"/>
    </xf>
    <xf numFmtId="46" fontId="8" fillId="2" borderId="1" xfId="2" applyNumberFormat="1" applyFont="1" applyFill="1" applyBorder="1" applyAlignment="1">
      <alignment horizontal="center" vertical="center"/>
    </xf>
    <xf numFmtId="1" fontId="8" fillId="2" borderId="0" xfId="2" applyNumberFormat="1" applyFont="1" applyFill="1" applyAlignment="1"/>
    <xf numFmtId="0" fontId="8" fillId="2" borderId="1" xfId="2" applyFont="1" applyFill="1" applyBorder="1" applyAlignment="1"/>
    <xf numFmtId="0" fontId="7" fillId="2" borderId="1" xfId="0" applyFont="1" applyFill="1" applyBorder="1" applyAlignment="1">
      <alignment horizontal="right" vertical="top" wrapText="1"/>
    </xf>
    <xf numFmtId="0" fontId="8" fillId="2" borderId="40" xfId="0" applyFont="1" applyFill="1" applyBorder="1" applyAlignment="1">
      <alignment horizontal="left" vertical="center"/>
    </xf>
    <xf numFmtId="0" fontId="8" fillId="2" borderId="38" xfId="0" applyFont="1" applyFill="1" applyBorder="1" applyAlignment="1">
      <alignment horizontal="left" vertical="center"/>
    </xf>
    <xf numFmtId="0" fontId="8" fillId="2" borderId="4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97" fillId="2" borderId="0" xfId="2892" applyFont="1" applyFill="1" applyBorder="1" applyAlignment="1">
      <alignment horizontal="center" vertical="center" wrapText="1"/>
    </xf>
    <xf numFmtId="46" fontId="92" fillId="2" borderId="0" xfId="0" applyNumberFormat="1" applyFont="1" applyFill="1" applyBorder="1" applyAlignment="1">
      <alignment horizontal="center" vertical="center"/>
    </xf>
    <xf numFmtId="46" fontId="97" fillId="2" borderId="0" xfId="2931" applyNumberFormat="1" applyFont="1" applyFill="1" applyBorder="1" applyAlignment="1">
      <alignment horizontal="center" vertical="center" wrapText="1"/>
    </xf>
    <xf numFmtId="46" fontId="100" fillId="2" borderId="0" xfId="0" applyNumberFormat="1" applyFont="1" applyFill="1" applyBorder="1" applyAlignment="1">
      <alignment horizontal="center" vertical="center" wrapText="1"/>
    </xf>
    <xf numFmtId="0" fontId="101" fillId="2" borderId="0" xfId="0" applyFont="1" applyFill="1" applyBorder="1" applyAlignment="1">
      <alignment horizontal="center" vertical="center" wrapText="1"/>
    </xf>
    <xf numFmtId="165" fontId="97" fillId="2" borderId="0" xfId="2892" applyNumberFormat="1" applyFont="1" applyFill="1" applyBorder="1" applyAlignment="1">
      <alignment horizontal="center" vertical="center" wrapText="1"/>
    </xf>
  </cellXfs>
  <cellStyles count="3712">
    <cellStyle name="_2009-10 Spill over work details" xfId="4"/>
    <cellStyle name="_AT&amp;C FY 2009-10" xfId="5"/>
    <cellStyle name="_ATC Loss _ T&amp;D Loss-April-09 of Madhugiri Divivision" xfId="6"/>
    <cellStyle name="_ATC Loss _ T&amp;D Loss-April-09 of Madhugiri Divivision_C1 to C10_Format_Meeting_Dec-09" xfId="7"/>
    <cellStyle name="_ATC Loss _ T&amp;D Loss-April-09 of Madhugiri Divivision_DTC Wse Energy Audit Dec-09 Madhugiri dvn 05.01.10" xfId="8"/>
    <cellStyle name="_ATC Loss _ T&amp;D Loss-April-09 of Madhugiri Divivision_DTC Wse Energy Audit FEB-10 Madhugiri dvn" xfId="9"/>
    <cellStyle name="_ATC Loss _ T&amp;D Loss-April-09 of Madhugiri Divivision_DTC_EA_MADHUGIRI__DIVISION_new" xfId="10"/>
    <cellStyle name="_ATC Loss _ T&amp;D Loss-Aug-09 of Madhugiri Divivision" xfId="11"/>
    <cellStyle name="_ATC Loss _ T&amp;D Loss-Aug-09 of Madhugiri Divivision_C1 to C10_Format_Meeting_Dec-09" xfId="12"/>
    <cellStyle name="_ATC Loss _ T&amp;D Loss-Aug-09 of Madhugiri Divivision_DTC Wse Energy Audit Dec-09 Madhugiri dvn 05.01.10" xfId="13"/>
    <cellStyle name="_ATC Loss _ T&amp;D Loss-Aug-09 of Madhugiri Divivision_DTC Wse Energy Audit FEB-10 Madhugiri dvn" xfId="14"/>
    <cellStyle name="_ATC Loss _ T&amp;D Loss-Aug-09 of Madhugiri Divivision_DTC_EA_MADHUGIRI__DIVISION_new" xfId="15"/>
    <cellStyle name="_ATC Loss _ T&amp;D Loss-Dec-09 of Madhugiri Divivision" xfId="16"/>
    <cellStyle name="_ATC Loss _ T&amp;D Loss-Dec-09 of Madhugiri Divivision_DTC Wse Energy Audit FEB-10 Madhugiri dvn" xfId="17"/>
    <cellStyle name="_ATC Loss _ T&amp;D Loss-Dec-09 of Madhugiri Divivision_DTC_EA_MADHUGIRI__DIVISION_new" xfId="18"/>
    <cellStyle name="_ATC Loss _ T&amp;D Loss-Feb-10 of Madhugiri Divivision" xfId="19"/>
    <cellStyle name="_ATC Loss _ T&amp;D LossJan-10 of Madhugiri Divivision" xfId="20"/>
    <cellStyle name="_ATC Loss _ T&amp;D Loss-July-09 of Madhugiri Divivision" xfId="21"/>
    <cellStyle name="_ATC Loss _ T&amp;D Loss-July-09 of Madhugiri Divivision_C1 to C10_Format_Meeting_Dec-09" xfId="22"/>
    <cellStyle name="_ATC Loss _ T&amp;D Loss-July-09 of Madhugiri Divivision_DTC Wse Energy Audit Dec-09 Madhugiri dvn 05.01.10" xfId="23"/>
    <cellStyle name="_ATC Loss _ T&amp;D Loss-July-09 of Madhugiri Divivision_DTC Wse Energy Audit FEB-10 Madhugiri dvn" xfId="24"/>
    <cellStyle name="_ATC Loss _ T&amp;D Loss-July-09 of Madhugiri Divivision_DTC_EA_MADHUGIRI__DIVISION_new" xfId="25"/>
    <cellStyle name="_ATC Loss _ T&amp;D Loss-June-09 of Madhugiri Divivision" xfId="26"/>
    <cellStyle name="_ATC Loss _ T&amp;D Loss-June-09 of Madhugiri Divivision_C1 to C10_Format_Meeting_Dec-09" xfId="27"/>
    <cellStyle name="_ATC Loss _ T&amp;D Loss-June-09 of Madhugiri Divivision_DTC Wse Energy Audit Dec-09 Madhugiri dvn 05.01.10" xfId="28"/>
    <cellStyle name="_ATC Loss _ T&amp;D Loss-June-09 of Madhugiri Divivision_DTC Wse Energy Audit FEB-10 Madhugiri dvn" xfId="29"/>
    <cellStyle name="_ATC Loss _ T&amp;D Loss-June-09 of Madhugiri Divivision_DTC_EA_MADHUGIRI__DIVISION_new" xfId="30"/>
    <cellStyle name="_ATC Loss _ T&amp;D Loss-March-09 of Madhugiri Divivision" xfId="31"/>
    <cellStyle name="_ATC Loss _ T&amp;D Loss-March-09 of Madhugiri Divivision_C1 to C10_Format_Meeting_Dec-09" xfId="32"/>
    <cellStyle name="_ATC Loss _ T&amp;D Loss-March-09 of Madhugiri Divivision_DTC Wse Energy Audit Dec-09 Madhugiri dvn 05.01.10" xfId="33"/>
    <cellStyle name="_ATC Loss _ T&amp;D Loss-March-09 of Madhugiri Divivision_DTC Wse Energy Audit FEB-10 Madhugiri dvn" xfId="34"/>
    <cellStyle name="_ATC Loss _ T&amp;D Loss-March-09 of Madhugiri Divivision_DTC_EA_MADHUGIRI__DIVISION_new" xfId="35"/>
    <cellStyle name="_ATC Loss _ T&amp;D Loss-May-09 of Madhugiri Divivision" xfId="36"/>
    <cellStyle name="_ATC Loss _ T&amp;D Loss-May-09 of Madhugiri Divivision_C1 to C10_Format_Meeting_Dec-09" xfId="37"/>
    <cellStyle name="_ATC Loss _ T&amp;D Loss-May-09 of Madhugiri Divivision_DTC Wse Energy Audit Dec-09 Madhugiri dvn 05.01.10" xfId="38"/>
    <cellStyle name="_ATC Loss _ T&amp;D Loss-May-09 of Madhugiri Divivision_DTC Wse Energy Audit FEB-10 Madhugiri dvn" xfId="39"/>
    <cellStyle name="_ATC Loss _ T&amp;D Loss-May-09 of Madhugiri Divivision_DTC_EA_MADHUGIRI__DIVISION_new" xfId="40"/>
    <cellStyle name="_ATC Loss _ T&amp;D Loss-Nov-09 of Madhugiri Divivision" xfId="41"/>
    <cellStyle name="_ATC Loss _ T&amp;D Loss-Nov-09 of Madhugiri Divivision_C1 to C10_Format_Meeting_Dec-09" xfId="42"/>
    <cellStyle name="_ATC Loss _ T&amp;D Loss-Nov-09 of Madhugiri Divivision_DTC Wse Energy Audit Dec-09 Madhugiri dvn 05.01.10" xfId="43"/>
    <cellStyle name="_ATC Loss _ T&amp;D Loss-Nov-09 of Madhugiri Divivision_DTC Wse Energy Audit FEB-10 Madhugiri dvn" xfId="44"/>
    <cellStyle name="_ATC Loss _ T&amp;D Loss-Nov-09 of Madhugiri Divivision_DTC_EA_MADHUGIRI__DIVISION_new" xfId="45"/>
    <cellStyle name="_ATC Loss _ T&amp;D Loss-Oct-09 of Madhugiri Divivision" xfId="46"/>
    <cellStyle name="_ATC Loss _ T&amp;D Loss-Oct-09 of Madhugiri Divivision_C1 to C10_Format_Meeting_Dec-09" xfId="47"/>
    <cellStyle name="_ATC Loss _ T&amp;D Loss-Oct-09 of Madhugiri Divivision_DTC Wse Energy Audit Dec-09 Madhugiri dvn 05.01.10" xfId="48"/>
    <cellStyle name="_ATC Loss _ T&amp;D Loss-Oct-09 of Madhugiri Divivision_DTC Wse Energy Audit FEB-10 Madhugiri dvn" xfId="49"/>
    <cellStyle name="_ATC Loss _ T&amp;D Loss-Oct-09 of Madhugiri Divivision_DTC_EA_MADHUGIRI__DIVISION_new" xfId="50"/>
    <cellStyle name="_ATC Loss _ T&amp;D Loss-Sep-09 of Madhugiri Divivision" xfId="51"/>
    <cellStyle name="_ATC Loss _ T&amp;D Loss-Sep-09 of Madhugiri Divivision_C1 to C10_Format_Meeting_Dec-09" xfId="52"/>
    <cellStyle name="_ATC Loss _ T&amp;D Loss-Sep-09 of Madhugiri Divivision_DTC Wse Energy Audit Dec-09 Madhugiri dvn 05.01.10" xfId="53"/>
    <cellStyle name="_ATC Loss _ T&amp;D Loss-Sep-09 of Madhugiri Divivision_DTC Wse Energy Audit FEB-10 Madhugiri dvn" xfId="54"/>
    <cellStyle name="_ATC Loss _ T&amp;D Loss-Sep-09 of Madhugiri Divivision_DTC_EA_MADHUGIRI__DIVISION_new" xfId="55"/>
    <cellStyle name="_Book2" xfId="56"/>
    <cellStyle name="_Book2 2" xfId="57"/>
    <cellStyle name="_Book2_tumkur circle CT-_Formats_-May_2011(1)" xfId="58"/>
    <cellStyle name="_Book2_tumkur circle CT-_Formats_-May_2011(1) 2" xfId="59"/>
    <cellStyle name="_Book2_tumkur circle CT-_Formats_-May_2011(1) 3" xfId="60"/>
    <cellStyle name="_Book2_tumkur circle CT-_Formats_-May_2011(1) 4" xfId="61"/>
    <cellStyle name="_Book2_tumkur circle CT-_Formats_-May_2011(1) 5" xfId="62"/>
    <cellStyle name="_Book2_tumkur circle CT-_Formats_-May_2011(1) 6" xfId="63"/>
    <cellStyle name="_Budget 2008-09 San. &amp; Additional" xfId="64"/>
    <cellStyle name="_Budget 2009-10 24.2.09" xfId="65"/>
    <cellStyle name="_Budget 2009-10 24.2.09_Division_wise_capex_works_se-dvg(1)" xfId="66"/>
    <cellStyle name="_C1 to C10_Format_Meeting_-April-09" xfId="67"/>
    <cellStyle name="_C1 to C10_Format_Meeting_-April-09_ATC Loss T &amp; D Loss Feb-11 of Madhugiri Division" xfId="68"/>
    <cellStyle name="_C1 to C10_Format_Meeting_-April-09_C1 to C10_Format_Meeting_Dec-09" xfId="69"/>
    <cellStyle name="_C1 to C10_Format_Meeting_-April-09_C1 to C10_Format_Meeting_Dec-09_ATC Loss T &amp; D Loss Feb-11 of Madhugiri Division" xfId="70"/>
    <cellStyle name="_C1 to C10_Format_Meeting_-April-09_DTC Wse Energy Audit Dec-09 Madhugiri dvn 05.01.10" xfId="71"/>
    <cellStyle name="_C1 to C10_Format_Meeting_-April-09_DTC Wse Energy Audit Dec-09 Madhugiri dvn 05.01.10_ATC Loss T &amp; D Loss Feb-11 of Madhugiri Division" xfId="72"/>
    <cellStyle name="_C1 to C10_Format_Meeting_-April-09_DTC Wse Energy Audit FEB-10 Madhugiri dvn" xfId="73"/>
    <cellStyle name="_C1 to C10_Format_Meeting_-April-09_DTC Wse Energy Audit FEB-10 Madhugiri dvn_ATC Loss T &amp; D Loss Feb-11 of Madhugiri Division" xfId="74"/>
    <cellStyle name="_C1 to C10_Format_Meeting_-April-09_DTC_EA_MADHUGIRI__DIVISION_new" xfId="75"/>
    <cellStyle name="_C1 to C10_Format_Meeting_-April-09_DTC_EA_MADHUGIRI__DIVISION_new_ATC Loss T &amp; D Loss Feb-11 of Madhugiri Division" xfId="76"/>
    <cellStyle name="_C1 to C10_Format_Meeting_Aug-09" xfId="77"/>
    <cellStyle name="_C1 to C10_Format_Meeting_Aug-09_ATC Loss T &amp; D Loss Feb-11 of Madhugiri Division" xfId="78"/>
    <cellStyle name="_C1 to C10_Format_Meeting_Aug-09_C1 to C10_Format_Meeting_Dec-09" xfId="79"/>
    <cellStyle name="_C1 to C10_Format_Meeting_Aug-09_C1 to C10_Format_Meeting_Dec-09_ATC Loss T &amp; D Loss Feb-11 of Madhugiri Division" xfId="80"/>
    <cellStyle name="_C1 to C10_Format_Meeting_Aug-09_DTC Wse Energy Audit Dec-09 Madhugiri dvn 05.01.10" xfId="81"/>
    <cellStyle name="_C1 to C10_Format_Meeting_Aug-09_DTC Wse Energy Audit Dec-09 Madhugiri dvn 05.01.10_ATC Loss T &amp; D Loss Feb-11 of Madhugiri Division" xfId="82"/>
    <cellStyle name="_C1 to C10_Format_Meeting_Aug-09_DTC Wse Energy Audit FEB-10 Madhugiri dvn" xfId="83"/>
    <cellStyle name="_C1 to C10_Format_Meeting_Aug-09_DTC Wse Energy Audit FEB-10 Madhugiri dvn_ATC Loss T &amp; D Loss Feb-11 of Madhugiri Division" xfId="84"/>
    <cellStyle name="_C1 to C10_Format_Meeting_Aug-09_DTC_EA_MADHUGIRI__DIVISION_new" xfId="85"/>
    <cellStyle name="_C1 to C10_Format_Meeting_Aug-09_DTC_EA_MADHUGIRI__DIVISION_new_ATC Loss T &amp; D Loss Feb-11 of Madhugiri Division" xfId="86"/>
    <cellStyle name="_C1 to C10_Format_Meeting_March-10" xfId="87"/>
    <cellStyle name="_C1 to C10_Format_Meeting_March-10_ATC Loss T &amp; D Loss Feb-11 of Madhugiri Division" xfId="88"/>
    <cellStyle name="_C1 to C10_Format_Meeting_Sep-09" xfId="89"/>
    <cellStyle name="_C1 to C10_Format_Meeting_Sep-09_ATC Loss T &amp; D Loss Feb-11 of Madhugiri Division" xfId="90"/>
    <cellStyle name="_C1 to C10_Format_Meeting_Sep-09_C1 to C10_Format_Meeting_Dec-09" xfId="91"/>
    <cellStyle name="_C1 to C10_Format_Meeting_Sep-09_C1 to C10_Format_Meeting_Dec-09_ATC Loss T &amp; D Loss Feb-11 of Madhugiri Division" xfId="92"/>
    <cellStyle name="_C1 to C10_Format_Meeting_Sep-09_DTC Wse Energy Audit Dec-09 Madhugiri dvn 05.01.10" xfId="93"/>
    <cellStyle name="_C1 to C10_Format_Meeting_Sep-09_DTC Wse Energy Audit Dec-09 Madhugiri dvn 05.01.10_ATC Loss T &amp; D Loss Feb-11 of Madhugiri Division" xfId="94"/>
    <cellStyle name="_C1 to C10_Format_Meeting_Sep-09_DTC Wse Energy Audit FEB-10 Madhugiri dvn" xfId="95"/>
    <cellStyle name="_C1 to C10_Format_Meeting_Sep-09_DTC Wse Energy Audit FEB-10 Madhugiri dvn_ATC Loss T &amp; D Loss Feb-11 of Madhugiri Division" xfId="96"/>
    <cellStyle name="_C1 to C10_Format_Meeting_Sep-09_DTC_EA_MADHUGIRI__DIVISION_new" xfId="97"/>
    <cellStyle name="_C1 to C10_Format_Meeting_Sep-09_DTC_EA_MADHUGIRI__DIVISION_new_ATC Loss T &amp; D Loss Feb-11 of Madhugiri Division" xfId="98"/>
    <cellStyle name="_C-5 to C-10 June-09" xfId="99"/>
    <cellStyle name="_Capex 08-09 Final ABSTRACT" xfId="100"/>
    <cellStyle name="_Circle- April-RI" xfId="101"/>
    <cellStyle name="_Circle- April-RI_Circle- Feb 2011 SOW P&amp;M" xfId="102"/>
    <cellStyle name="_Circle- April-RI_Circle- Feb 2011 SOW P&amp;M 2" xfId="103"/>
    <cellStyle name="_Circle- April-RI_Circle- Feb 2011 SOW P&amp;M 3" xfId="104"/>
    <cellStyle name="_Circle- April-RI_Circle- Feb 2011 SOW P&amp;M 4" xfId="105"/>
    <cellStyle name="_Circle- April-RI_Circle- Feb 2011 SOW P&amp;M 5" xfId="106"/>
    <cellStyle name="_Circle- April-RI_Circle- Feb 2011 SOW P&amp;M 6" xfId="107"/>
    <cellStyle name="_Circle- April-RI_Circle- Feb 2011 SOW P&amp;M_Copy P&amp;F Dec-2011(F)" xfId="108"/>
    <cellStyle name="_Circle- April-RI_Circle- Jan 2011 SOW P&amp;M" xfId="109"/>
    <cellStyle name="_Circle- April-RI_Circle- Jan 2011 SOW P&amp;M 2" xfId="110"/>
    <cellStyle name="_Circle- April-RI_Circle- Jan 2011 SOW P&amp;M 3" xfId="111"/>
    <cellStyle name="_Circle- April-RI_Circle- Jan 2011 SOW P&amp;M 4" xfId="112"/>
    <cellStyle name="_Circle- April-RI_Circle- Jan 2011 SOW P&amp;M 5" xfId="113"/>
    <cellStyle name="_Circle- April-RI_Circle- Jan 2011 SOW P&amp;M 6" xfId="114"/>
    <cellStyle name="_Circle- April-RI_Circle-_August_2010_SOW_P&amp;M(1)" xfId="115"/>
    <cellStyle name="_Circle- April-RI_Circle-_August_2010_SOW_P&amp;M(1) 2" xfId="116"/>
    <cellStyle name="_Circle- April-RI_Circle-_August_2010_SOW_P&amp;M(1) 3" xfId="117"/>
    <cellStyle name="_Circle- April-RI_Circle-_August_2010_SOW_P&amp;M(1) 4" xfId="118"/>
    <cellStyle name="_Circle- April-RI_Circle-_August_2010_SOW_P&amp;M(1) 5" xfId="119"/>
    <cellStyle name="_Circle- April-RI_Circle-_August_2010_SOW_P&amp;M(1) 6" xfId="120"/>
    <cellStyle name="_Circle- April-RI_Circle-_August_2010_SOW_P&amp;M(1)_Copy P&amp;F Dec-2011(F)" xfId="121"/>
    <cellStyle name="_Circle- April-RI_Division_wise_capex_works_se-dvg(1)" xfId="122"/>
    <cellStyle name="_Circle- April-RI_Feb-11_ATC HRR" xfId="123"/>
    <cellStyle name="_Circle- April-RI_Feb-11_ATC HRR_Chief_off_format" xfId="124"/>
    <cellStyle name="_Circle- April-RI_HRR ATC Dec-10 ATC" xfId="125"/>
    <cellStyle name="_Circle- April-RI_HRR ATC Dec-10 ATC_Chief_off_format" xfId="126"/>
    <cellStyle name="_Circle- April-RI_HRR ATC Jan-11" xfId="127"/>
    <cellStyle name="_Circle- April-RI_HRR ATC Jan-11_Chief_off_format" xfId="128"/>
    <cellStyle name="_Circle- April-RI_HRR March-11_ATC" xfId="129"/>
    <cellStyle name="_Circle- April-RI_HRR March-11_ATC_Chief_off_format" xfId="130"/>
    <cellStyle name="_Circle- April-RI_HRR Nov-10_ATC" xfId="131"/>
    <cellStyle name="_Circle- April-RI_P&amp;F Zone" xfId="132"/>
    <cellStyle name="_Circle- April-RI_P&amp;F Zone 2" xfId="133"/>
    <cellStyle name="_Circle- April-RI_P&amp;F Zone 3" xfId="134"/>
    <cellStyle name="_Circle- April-RI_P&amp;F Zone 4" xfId="135"/>
    <cellStyle name="_Circle- April-RI_P&amp;F Zone 5" xfId="136"/>
    <cellStyle name="_Circle- April-RI_P&amp;F Zone 6" xfId="137"/>
    <cellStyle name="_Circle- April-RI_Revise-CTA(NF, Spill OVer Works)." xfId="138"/>
    <cellStyle name="_Circle- April-RI_Revise-CTA(NF, Spill OVer Works). 2" xfId="139"/>
    <cellStyle name="_Circle- April-RI_Revise-CTA(NF, Spill OVer Works). 3" xfId="140"/>
    <cellStyle name="_Circle- April-RI_Revise-CTA(NF, Spill OVer Works). 4" xfId="141"/>
    <cellStyle name="_Circle- April-RI_Revise-CTA(NF, Spill OVer Works). 5" xfId="142"/>
    <cellStyle name="_Circle- April-RI_Revise-CTA(NF, Spill OVer Works). 6" xfId="143"/>
    <cellStyle name="_Data- Dec 09-DGM-I" xfId="144"/>
    <cellStyle name="_Data- Dec 09-DGM-I 2" xfId="145"/>
    <cellStyle name="_Data- Dec 09-DGM-I_tumkur circle CT-_Formats_-May_2011(1)" xfId="146"/>
    <cellStyle name="_Data- Dec 09-DGM-I_tumkur circle CT-_Formats_-May_2011(1) 2" xfId="147"/>
    <cellStyle name="_Data- Dec 09-DGM-I_tumkur circle CT-_Formats_-May_2011(1) 3" xfId="148"/>
    <cellStyle name="_Data- Dec 09-DGM-I_tumkur circle CT-_Formats_-May_2011(1) 4" xfId="149"/>
    <cellStyle name="_Data- Dec 09-DGM-I_tumkur circle CT-_Formats_-May_2011(1) 5" xfId="150"/>
    <cellStyle name="_Data- Dec 09-DGM-I_tumkur circle CT-_Formats_-May_2011(1) 6" xfId="151"/>
    <cellStyle name="_Data-July-10-DGM-I" xfId="152"/>
    <cellStyle name="_Data-July-10-DGM-I 2" xfId="153"/>
    <cellStyle name="_Data-July-10-DGM-I_tumkur circle CT-_Formats_-May_2011(1)" xfId="154"/>
    <cellStyle name="_Data-July-10-DGM-I_tumkur circle CT-_Formats_-May_2011(1) 2" xfId="155"/>
    <cellStyle name="_Data-July-10-DGM-I_tumkur circle CT-_Formats_-May_2011(1) 3" xfId="156"/>
    <cellStyle name="_Data-July-10-DGM-I_tumkur circle CT-_Formats_-May_2011(1) 4" xfId="157"/>
    <cellStyle name="_Data-July-10-DGM-I_tumkur circle CT-_Formats_-May_2011(1) 5" xfId="158"/>
    <cellStyle name="_Data-July-10-DGM-I_tumkur circle CT-_Formats_-May_2011(1) 6" xfId="159"/>
    <cellStyle name="_Division wise budget allocation abstract" xfId="160"/>
    <cellStyle name="_Division wise budget allocation abstract 2" xfId="161"/>
    <cellStyle name="_Division wise budget allocation abstract 2 2" xfId="162"/>
    <cellStyle name="_Division wise budget allocation abstract 2 3" xfId="163"/>
    <cellStyle name="_Division wise budget allocation abstract 3" xfId="164"/>
    <cellStyle name="_Division wise budget allocation abstract 3 2" xfId="165"/>
    <cellStyle name="_Division wise budget allocation abstract 3 3" xfId="166"/>
    <cellStyle name="_Division wise budget allocation abstract 4" xfId="167"/>
    <cellStyle name="_Division wise budget allocation abstract 4 2" xfId="168"/>
    <cellStyle name="_Division wise budget allocation abstract 4 3" xfId="169"/>
    <cellStyle name="_Division wise budget allocation abstract 5" xfId="170"/>
    <cellStyle name="_Division wise budget allocation abstract 6" xfId="171"/>
    <cellStyle name="_Division wise budget allocation abstract_Revised New Format from GM CA -24.02.2012" xfId="172"/>
    <cellStyle name="_Division wise budget allocation abstract_Revised New Format from GM CA -24.02.2012 2" xfId="173"/>
    <cellStyle name="_Division_DTC_-04.01.2010(1)" xfId="174"/>
    <cellStyle name="_Division_DTC_-04.01.2010(1)_Feb-11_ATC HRR" xfId="175"/>
    <cellStyle name="_Division_DTC_-04.01.2010(1)_Feb-11_ATC HRR_Chief_off_format" xfId="176"/>
    <cellStyle name="_Division_DTC_-04.01.2010(1)_HRR ATC Dec-10 ATC" xfId="177"/>
    <cellStyle name="_Division_DTC_-04.01.2010(1)_HRR ATC Dec-10 ATC_Chief_off_format" xfId="178"/>
    <cellStyle name="_Division_DTC_-04.01.2010(1)_HRR ATC Jan-11" xfId="179"/>
    <cellStyle name="_Division_DTC_-04.01.2010(1)_HRR ATC Jan-11_Chief_off_format" xfId="180"/>
    <cellStyle name="_Division_DTC_-04.01.2010(1)_HRR March-11_ATC" xfId="181"/>
    <cellStyle name="_Division_DTC_-04.01.2010(1)_HRR March-11_ATC_Chief_off_format" xfId="182"/>
    <cellStyle name="_Division_DTC_-04.01.2010(1)_HRR Nov-10_ATC" xfId="183"/>
    <cellStyle name="_DVG(R)_Aug-09" xfId="184"/>
    <cellStyle name="_DVG(R)_Aug-09 2" xfId="185"/>
    <cellStyle name="_DVG(R)_Aug-09 2 2" xfId="186"/>
    <cellStyle name="_DVG(R)_Aug-09 2 3" xfId="187"/>
    <cellStyle name="_DVG(R)_Aug-09 3" xfId="188"/>
    <cellStyle name="_DVG(R)_Aug-09 3 2" xfId="189"/>
    <cellStyle name="_DVG(R)_Aug-09 3 3" xfId="190"/>
    <cellStyle name="_DVG(R)_Aug-09 4" xfId="191"/>
    <cellStyle name="_DVG(R)_Aug-09 4 2" xfId="192"/>
    <cellStyle name="_DVG(R)_Aug-09 4 3" xfId="193"/>
    <cellStyle name="_DVG(R)_Aug-09 5" xfId="194"/>
    <cellStyle name="_DVG(R)_Aug-09 6" xfId="195"/>
    <cellStyle name="_DVG(R)_Aug-09_Revised New Format from GM CA -24.02.2012" xfId="196"/>
    <cellStyle name="_DVG(R)_Aug-09_Revised New Format from GM CA -24.02.2012 2" xfId="197"/>
    <cellStyle name="_Feb-09 ATC" xfId="198"/>
    <cellStyle name="_Feb-09 ATC_Division_wise_capex_works_se-dvg(1)" xfId="199"/>
    <cellStyle name="_Feeder Wise Nov-09 dcb" xfId="200"/>
    <cellStyle name="_Feeder Wise Nov-09 dcb 2" xfId="201"/>
    <cellStyle name="_Feeder Wise Nov-09 dcb_Feb-11_ATC HRR" xfId="202"/>
    <cellStyle name="_Feeder Wise Nov-09 dcb_Feb-11_ATC HRR_Chief_off_format" xfId="203"/>
    <cellStyle name="_Feeder Wise Nov-09 dcb_HRR ATC Dec-10 ATC" xfId="204"/>
    <cellStyle name="_Feeder Wise Nov-09 dcb_HRR ATC Dec-10 ATC_Chief_off_format" xfId="205"/>
    <cellStyle name="_Feeder Wise Nov-09 dcb_HRR ATC Jan-11" xfId="206"/>
    <cellStyle name="_Feeder Wise Nov-09 dcb_HRR ATC Jan-11_Chief_off_format" xfId="207"/>
    <cellStyle name="_Feeder Wise Nov-09 dcb_HRR March-11_ATC" xfId="208"/>
    <cellStyle name="_Feeder Wise Nov-09 dcb_HRR March-11_ATC_Chief_off_format" xfId="209"/>
    <cellStyle name="_Feeder Wise Nov-09 dcb_HRR Nov-10_ATC" xfId="210"/>
    <cellStyle name="_feeder_atc_abstract" xfId="211"/>
    <cellStyle name="_feeder_atc_abstract_ATC Loss T &amp; D Loss Feb-11 of Madhugiri Division" xfId="212"/>
    <cellStyle name="_feederwise  ATC &amp; T&amp;D-June10" xfId="213"/>
    <cellStyle name="_feederwise  ATC &amp; T&amp;D-June10 2" xfId="214"/>
    <cellStyle name="_feederwise  ATC &amp; T&amp;D-June10_tumkur circle CT-_Formats_-May_2011(1)" xfId="215"/>
    <cellStyle name="_feederwise  ATC &amp; T&amp;D-June10_tumkur circle CT-_Formats_-May_2011(1) 2" xfId="216"/>
    <cellStyle name="_feederwise  ATC &amp; T&amp;D-June10_tumkur circle CT-_Formats_-May_2011(1) 3" xfId="217"/>
    <cellStyle name="_feederwise  ATC &amp; T&amp;D-June10_tumkur circle CT-_Formats_-May_2011(1) 4" xfId="218"/>
    <cellStyle name="_feederwise  ATC &amp; T&amp;D-June10_tumkur circle CT-_Formats_-May_2011(1) 5" xfId="219"/>
    <cellStyle name="_feederwise  ATC &amp; T&amp;D-June10_tumkur circle CT-_Formats_-May_2011(1) 6" xfId="220"/>
    <cellStyle name="_Format Meeting -April 2010" xfId="221"/>
    <cellStyle name="_Format Meeting -April 2010 2" xfId="222"/>
    <cellStyle name="_Format Meeting -April 2010_tumkur circle CT-_Formats_-May_2011(1)" xfId="223"/>
    <cellStyle name="_Format Meeting -April 2010_tumkur circle CT-_Formats_-May_2011(1) 2" xfId="224"/>
    <cellStyle name="_Format Meeting -April 2010_tumkur circle CT-_Formats_-May_2011(1) 3" xfId="225"/>
    <cellStyle name="_Format Meeting -April 2010_tumkur circle CT-_Formats_-May_2011(1) 4" xfId="226"/>
    <cellStyle name="_Format Meeting -April 2010_tumkur circle CT-_Formats_-May_2011(1) 5" xfId="227"/>
    <cellStyle name="_Format Meeting -April 2010_tumkur circle CT-_Formats_-May_2011(1) 6" xfId="228"/>
    <cellStyle name="_Format Meeting -August09" xfId="229"/>
    <cellStyle name="_Format Meeting -August09 2" xfId="230"/>
    <cellStyle name="_Format Meeting -August09_tumkur circle CT-_Formats_-May_2011(1)" xfId="231"/>
    <cellStyle name="_Format Meeting -August09_tumkur circle CT-_Formats_-May_2011(1) 2" xfId="232"/>
    <cellStyle name="_Format Meeting -August09_tumkur circle CT-_Formats_-May_2011(1) 3" xfId="233"/>
    <cellStyle name="_Format Meeting -August09_tumkur circle CT-_Formats_-May_2011(1) 4" xfId="234"/>
    <cellStyle name="_Format Meeting -August09_tumkur circle CT-_Formats_-May_2011(1) 5" xfId="235"/>
    <cellStyle name="_Format Meeting -August09_tumkur circle CT-_Formats_-May_2011(1) 6" xfId="236"/>
    <cellStyle name="_Format Meeting -Dec09" xfId="237"/>
    <cellStyle name="_Format Meeting -Dec09 2" xfId="238"/>
    <cellStyle name="_Format Meeting -Dec09_tumkur circle CT-_Formats_-May_2011(1)" xfId="239"/>
    <cellStyle name="_Format Meeting -Dec09_tumkur circle CT-_Formats_-May_2011(1) 2" xfId="240"/>
    <cellStyle name="_Format Meeting -Dec09_tumkur circle CT-_Formats_-May_2011(1) 3" xfId="241"/>
    <cellStyle name="_Format Meeting -Dec09_tumkur circle CT-_Formats_-May_2011(1) 4" xfId="242"/>
    <cellStyle name="_Format Meeting -Dec09_tumkur circle CT-_Formats_-May_2011(1) 5" xfId="243"/>
    <cellStyle name="_Format Meeting -Dec09_tumkur circle CT-_Formats_-May_2011(1) 6" xfId="244"/>
    <cellStyle name="_Format Meeting -Feb2010" xfId="245"/>
    <cellStyle name="_Format Meeting -Feb2010 2" xfId="246"/>
    <cellStyle name="_Format Meeting -Feb2010_tumkur circle CT-_Formats_-May_2011(1)" xfId="247"/>
    <cellStyle name="_Format Meeting -Feb2010_tumkur circle CT-_Formats_-May_2011(1) 2" xfId="248"/>
    <cellStyle name="_Format Meeting -Feb2010_tumkur circle CT-_Formats_-May_2011(1) 3" xfId="249"/>
    <cellStyle name="_Format Meeting -Feb2010_tumkur circle CT-_Formats_-May_2011(1) 4" xfId="250"/>
    <cellStyle name="_Format Meeting -Feb2010_tumkur circle CT-_Formats_-May_2011(1) 5" xfId="251"/>
    <cellStyle name="_Format Meeting -Feb2010_tumkur circle CT-_Formats_-May_2011(1) 6" xfId="252"/>
    <cellStyle name="_Format Meeting -Jan2010" xfId="253"/>
    <cellStyle name="_Format Meeting -Jan2010 2" xfId="254"/>
    <cellStyle name="_Format Meeting -Jan2010_tumkur circle CT-_Formats_-May_2011(1)" xfId="255"/>
    <cellStyle name="_Format Meeting -Jan2010_tumkur circle CT-_Formats_-May_2011(1) 2" xfId="256"/>
    <cellStyle name="_Format Meeting -Jan2010_tumkur circle CT-_Formats_-May_2011(1) 3" xfId="257"/>
    <cellStyle name="_Format Meeting -Jan2010_tumkur circle CT-_Formats_-May_2011(1) 4" xfId="258"/>
    <cellStyle name="_Format Meeting -Jan2010_tumkur circle CT-_Formats_-May_2011(1) 5" xfId="259"/>
    <cellStyle name="_Format Meeting -Jan2010_tumkur circle CT-_Formats_-May_2011(1) 6" xfId="260"/>
    <cellStyle name="_Format Meeting -June09" xfId="261"/>
    <cellStyle name="_Format Meeting -June09 2" xfId="262"/>
    <cellStyle name="_Format Meeting -June09_tumkur circle CT-_Formats_-May_2011(1)" xfId="263"/>
    <cellStyle name="_Format Meeting -June09_tumkur circle CT-_Formats_-May_2011(1) 2" xfId="264"/>
    <cellStyle name="_Format Meeting -June09_tumkur circle CT-_Formats_-May_2011(1) 3" xfId="265"/>
    <cellStyle name="_Format Meeting -June09_tumkur circle CT-_Formats_-May_2011(1) 4" xfId="266"/>
    <cellStyle name="_Format Meeting -June09_tumkur circle CT-_Formats_-May_2011(1) 5" xfId="267"/>
    <cellStyle name="_Format Meeting -June09_tumkur circle CT-_Formats_-May_2011(1) 6" xfId="268"/>
    <cellStyle name="_Format Meeting -Nov09" xfId="269"/>
    <cellStyle name="_Format Meeting -Nov09 2" xfId="270"/>
    <cellStyle name="_Format Meeting -Nov09_tumkur circle CT-_Formats_-May_2011(1)" xfId="271"/>
    <cellStyle name="_Format Meeting -Nov09_tumkur circle CT-_Formats_-May_2011(1) 2" xfId="272"/>
    <cellStyle name="_Format Meeting -Nov09_tumkur circle CT-_Formats_-May_2011(1) 3" xfId="273"/>
    <cellStyle name="_Format Meeting -Nov09_tumkur circle CT-_Formats_-May_2011(1) 4" xfId="274"/>
    <cellStyle name="_Format Meeting -Nov09_tumkur circle CT-_Formats_-May_2011(1) 5" xfId="275"/>
    <cellStyle name="_Format Meeting -Nov09_tumkur circle CT-_Formats_-May_2011(1) 6" xfId="276"/>
    <cellStyle name="_Format Meeting -Sept09" xfId="277"/>
    <cellStyle name="_Format Meeting -Sept09 2" xfId="278"/>
    <cellStyle name="_Format Meeting -Sept09_tumkur circle CT-_Formats_-May_2011(1)" xfId="279"/>
    <cellStyle name="_Format Meeting -Sept09_tumkur circle CT-_Formats_-May_2011(1) 2" xfId="280"/>
    <cellStyle name="_Format Meeting -Sept09_tumkur circle CT-_Formats_-May_2011(1) 3" xfId="281"/>
    <cellStyle name="_Format Meeting -Sept09_tumkur circle CT-_Formats_-May_2011(1) 4" xfId="282"/>
    <cellStyle name="_Format Meeting -Sept09_tumkur circle CT-_Formats_-May_2011(1) 5" xfId="283"/>
    <cellStyle name="_Format Meeting -Sept09_tumkur circle CT-_Formats_-May_2011(1) 6" xfId="284"/>
    <cellStyle name="_HRR" xfId="285"/>
    <cellStyle name="_HRR_Circle- Feb 2011 SOW P&amp;M" xfId="286"/>
    <cellStyle name="_HRR_Circle- Feb 2011 SOW P&amp;M 2" xfId="287"/>
    <cellStyle name="_HRR_Circle- Feb 2011 SOW P&amp;M 3" xfId="288"/>
    <cellStyle name="_HRR_Circle- Feb 2011 SOW P&amp;M 4" xfId="289"/>
    <cellStyle name="_HRR_Circle- Feb 2011 SOW P&amp;M 5" xfId="290"/>
    <cellStyle name="_HRR_Circle- Feb 2011 SOW P&amp;M 6" xfId="291"/>
    <cellStyle name="_HRR_Circle- Feb 2011 SOW P&amp;M_Copy P&amp;F Dec-2011(F)" xfId="292"/>
    <cellStyle name="_HRR_Circle- Jan 2011 SOW P&amp;M" xfId="293"/>
    <cellStyle name="_HRR_Circle- Jan 2011 SOW P&amp;M 2" xfId="294"/>
    <cellStyle name="_HRR_Circle- Jan 2011 SOW P&amp;M 3" xfId="295"/>
    <cellStyle name="_HRR_Circle- Jan 2011 SOW P&amp;M 4" xfId="296"/>
    <cellStyle name="_HRR_Circle- Jan 2011 SOW P&amp;M 5" xfId="297"/>
    <cellStyle name="_HRR_Circle- Jan 2011 SOW P&amp;M 6" xfId="298"/>
    <cellStyle name="_HRR_Circle-_August_2010_SOW_P&amp;M(1)" xfId="299"/>
    <cellStyle name="_HRR_Circle-_August_2010_SOW_P&amp;M(1) 2" xfId="300"/>
    <cellStyle name="_HRR_Circle-_August_2010_SOW_P&amp;M(1) 3" xfId="301"/>
    <cellStyle name="_HRR_Circle-_August_2010_SOW_P&amp;M(1) 4" xfId="302"/>
    <cellStyle name="_HRR_Circle-_August_2010_SOW_P&amp;M(1) 5" xfId="303"/>
    <cellStyle name="_HRR_Circle-_August_2010_SOW_P&amp;M(1) 6" xfId="304"/>
    <cellStyle name="_HRR_Circle-_August_2010_SOW_P&amp;M(1)_Copy P&amp;F Dec-2011(F)" xfId="305"/>
    <cellStyle name="_HRR_P&amp;F Zone" xfId="306"/>
    <cellStyle name="_HRR_P&amp;F Zone 2" xfId="307"/>
    <cellStyle name="_HRR_P&amp;F Zone 3" xfId="308"/>
    <cellStyle name="_HRR_P&amp;F Zone 4" xfId="309"/>
    <cellStyle name="_HRR_P&amp;F Zone 5" xfId="310"/>
    <cellStyle name="_HRR_P&amp;F Zone 6" xfId="311"/>
    <cellStyle name="_Index- DATA" xfId="312"/>
    <cellStyle name="_Index- DATA 2" xfId="313"/>
    <cellStyle name="_Index- DATA_tumkur circle CT-_Formats_-May_2011(1)" xfId="314"/>
    <cellStyle name="_Index- DATA_tumkur circle CT-_Formats_-May_2011(1) 2" xfId="315"/>
    <cellStyle name="_Index- DATA_tumkur circle CT-_Formats_-May_2011(1) 3" xfId="316"/>
    <cellStyle name="_Index- DATA_tumkur circle CT-_Formats_-May_2011(1) 4" xfId="317"/>
    <cellStyle name="_Index- DATA_tumkur circle CT-_Formats_-May_2011(1) 5" xfId="318"/>
    <cellStyle name="_Index- DATA_tumkur circle CT-_Formats_-May_2011(1) 6" xfId="319"/>
    <cellStyle name="_Interphase point readinng  AUG-10" xfId="320"/>
    <cellStyle name="_Interphase point readinng  AUG-10_ATC Loss T &amp; D Loss Feb-11 of Madhugiri Division" xfId="321"/>
    <cellStyle name="_Interphase point readinng  Sep-10" xfId="322"/>
    <cellStyle name="_Interphase point readinng  Sep-10_ATC Loss T &amp; D Loss Feb-11 of Madhugiri Division" xfId="323"/>
    <cellStyle name="_July-09 Meeting formats" xfId="324"/>
    <cellStyle name="_MD Meeting 19.02.09 Accounts" xfId="325"/>
    <cellStyle name="_MD Meeting 19.02.09 Accounts   3322" xfId="326"/>
    <cellStyle name="_MD Meeting 19.02.09 Accounts   3322 2" xfId="327"/>
    <cellStyle name="_MD Meeting 19.02.09 Accounts   3322_ATC MLK REVISED JUNE 10" xfId="328"/>
    <cellStyle name="_MD Meeting 19.02.09 Accounts   3322_ATC MLK REVISED JUNE 10 2" xfId="329"/>
    <cellStyle name="_MD Meeting 19.02.09 Accounts   3322_ATC MLK REVISED JUNE 10_ATC oct 10 hyr dn org 2003 format" xfId="330"/>
    <cellStyle name="_MD Meeting 19.02.09 Accounts   3322_ATC MLK REVISED JUNE 10_ATC_FEB__2011_hyr_dn" xfId="331"/>
    <cellStyle name="_MD Meeting 19.02.09 Accounts   3322_ATC MLK REVISED JUNE 10_ATC_FEB__2011_hyr_dn 2" xfId="332"/>
    <cellStyle name="_MD Meeting 19.02.09 Accounts   3322_ATC MLK REVISED JUNE 10_ATC_FEB__2011_hyr_dn 3" xfId="333"/>
    <cellStyle name="_MD Meeting 19.02.09 Accounts   3322_ATC MLK REVISED JUNE 10_ATC_FEB__2011_hyr_dn 4" xfId="334"/>
    <cellStyle name="_MD Meeting 19.02.09 Accounts   3322_ATC MLK REVISED JUNE 10_ATC_FEB__2011_hyr_dn 5" xfId="335"/>
    <cellStyle name="_MD Meeting 19.02.09 Accounts   3322_ATC MLK REVISED JUNE 10_ATC_FEB__2011_hyr_dn 6" xfId="336"/>
    <cellStyle name="_MD Meeting 19.02.09 Accounts   3322_ATC MLK REVISED JUNE 10_Feb-11_ATC HRR" xfId="337"/>
    <cellStyle name="_MD Meeting 19.02.09 Accounts   3322_ATC MLK REVISED JUNE 10_Feb-11_ATC HRR_Chief_off_format" xfId="338"/>
    <cellStyle name="_MD Meeting 19.02.09 Accounts   3322_ATC MLK REVISED JUNE 10_HRR ATC Dec-10 ATC" xfId="339"/>
    <cellStyle name="_MD Meeting 19.02.09 Accounts   3322_ATC MLK REVISED JUNE 10_HRR ATC Dec-10 ATC_Chief_off_format" xfId="340"/>
    <cellStyle name="_MD Meeting 19.02.09 Accounts   3322_ATC MLK REVISED JUNE 10_HRR ATC Jan-11" xfId="341"/>
    <cellStyle name="_MD Meeting 19.02.09 Accounts   3322_ATC MLK REVISED JUNE 10_HRR ATC Jan-11_Chief_off_format" xfId="342"/>
    <cellStyle name="_MD Meeting 19.02.09 Accounts   3322_ATC MLK REVISED JUNE 10_HRR March-11_ATC" xfId="343"/>
    <cellStyle name="_MD Meeting 19.02.09 Accounts   3322_ATC MLK REVISED JUNE 10_HRR March-11_ATC_Chief_off_format" xfId="344"/>
    <cellStyle name="_MD Meeting 19.02.09 Accounts   3322_ATC MLK REVISED JUNE 10_HRR Nov-10_ATC" xfId="345"/>
    <cellStyle name="_MD Meeting 19.02.09 Accounts   3322_ATC MLK REVISED JUNE 10_HYR_ATC_Jan_11_org" xfId="346"/>
    <cellStyle name="_MD Meeting 19.02.09 Accounts   3322_ATC MLK REVISED JUNE 10_HYR_ATC_Jan_11_org 2" xfId="347"/>
    <cellStyle name="_MD Meeting 19.02.09 Accounts   3322_ATC MLK REVISED JUNE 10_HYR_ATC_Jan_11_org 3" xfId="348"/>
    <cellStyle name="_MD Meeting 19.02.09 Accounts   3322_ATC MLK REVISED JUNE 10_HYR_ATC_Jan_11_org 4" xfId="349"/>
    <cellStyle name="_MD Meeting 19.02.09 Accounts   3322_ATC MLK REVISED JUNE 10_HYR_ATC_Jan_11_org 5" xfId="350"/>
    <cellStyle name="_MD Meeting 19.02.09 Accounts   3322_ATC MLK REVISED JUNE 10_HYR_ATC_Jan_11_org 6" xfId="351"/>
    <cellStyle name="_MD Meeting 19.02.09 Accounts   3322_ATC oct 10 hyr dn org 2003 format" xfId="352"/>
    <cellStyle name="_MD Meeting 19.02.09 Accounts   3322_ATC Revised june 10" xfId="353"/>
    <cellStyle name="_MD Meeting 19.02.09 Accounts   3322_ATC Revised june 10 2" xfId="354"/>
    <cellStyle name="_MD Meeting 19.02.09 Accounts   3322_ATC Revised june 10_ATC_FEB__2011_hyr_dn" xfId="355"/>
    <cellStyle name="_MD Meeting 19.02.09 Accounts   3322_ATC Revised june 10_ATC_FEB__2011_hyr_dn 2" xfId="356"/>
    <cellStyle name="_MD Meeting 19.02.09 Accounts   3322_ATC Revised june 10_ATC_FEB__2011_hyr_dn 3" xfId="357"/>
    <cellStyle name="_MD Meeting 19.02.09 Accounts   3322_ATC Revised june 10_ATC_FEB__2011_hyr_dn 4" xfId="358"/>
    <cellStyle name="_MD Meeting 19.02.09 Accounts   3322_ATC Revised june 10_ATC_FEB__2011_hyr_dn 5" xfId="359"/>
    <cellStyle name="_MD Meeting 19.02.09 Accounts   3322_ATC Revised june 10_ATC_FEB__2011_hyr_dn 6" xfId="360"/>
    <cellStyle name="_MD Meeting 19.02.09 Accounts   3322_ATC Revised june 10_HYR_ATC_Jan_11_org" xfId="361"/>
    <cellStyle name="_MD Meeting 19.02.09 Accounts   3322_ATC Revised june 10_HYR_ATC_Jan_11_org 2" xfId="362"/>
    <cellStyle name="_MD Meeting 19.02.09 Accounts   3322_ATC Revised june 10_HYR_ATC_Jan_11_org 3" xfId="363"/>
    <cellStyle name="_MD Meeting 19.02.09 Accounts   3322_ATC Revised june 10_HYR_ATC_Jan_11_org 4" xfId="364"/>
    <cellStyle name="_MD Meeting 19.02.09 Accounts   3322_ATC Revised june 10_HYR_ATC_Jan_11_org 5" xfId="365"/>
    <cellStyle name="_MD Meeting 19.02.09 Accounts   3322_ATC Revised june 10_HYR_ATC_Jan_11_org 6" xfId="366"/>
    <cellStyle name="_MD Meeting 19.02.09 Accounts   3322_ATC_FEB__2011_hyr_dn" xfId="367"/>
    <cellStyle name="_MD Meeting 19.02.09 Accounts   3322_ATC_FEB__2011_hyr_dn 2" xfId="368"/>
    <cellStyle name="_MD Meeting 19.02.09 Accounts   3322_ATC_FEB__2011_hyr_dn 3" xfId="369"/>
    <cellStyle name="_MD Meeting 19.02.09 Accounts   3322_ATC_FEB__2011_hyr_dn 4" xfId="370"/>
    <cellStyle name="_MD Meeting 19.02.09 Accounts   3322_ATC_FEB__2011_hyr_dn 5" xfId="371"/>
    <cellStyle name="_MD Meeting 19.02.09 Accounts   3322_ATC_FEB__2011_hyr_dn 6" xfId="372"/>
    <cellStyle name="_MD Meeting 19.02.09 Accounts   3322_Circle- Feb 2011 SOW P&amp;M" xfId="373"/>
    <cellStyle name="_MD Meeting 19.02.09 Accounts   3322_Circle- Feb 2011 SOW P&amp;M 2" xfId="374"/>
    <cellStyle name="_MD Meeting 19.02.09 Accounts   3322_Circle- Feb 2011 SOW P&amp;M 3" xfId="375"/>
    <cellStyle name="_MD Meeting 19.02.09 Accounts   3322_Circle- Feb 2011 SOW P&amp;M 4" xfId="376"/>
    <cellStyle name="_MD Meeting 19.02.09 Accounts   3322_Circle- Feb 2011 SOW P&amp;M 5" xfId="377"/>
    <cellStyle name="_MD Meeting 19.02.09 Accounts   3322_Circle- Feb 2011 SOW P&amp;M 6" xfId="378"/>
    <cellStyle name="_MD Meeting 19.02.09 Accounts   3322_Circle- Feb 2011 SOW P&amp;M_Copy P&amp;F Dec-2011(F)" xfId="379"/>
    <cellStyle name="_MD Meeting 19.02.09 Accounts   3322_Circle- Jan 2011 SOW P&amp;M" xfId="380"/>
    <cellStyle name="_MD Meeting 19.02.09 Accounts   3322_Circle- Jan 2011 SOW P&amp;M 2" xfId="381"/>
    <cellStyle name="_MD Meeting 19.02.09 Accounts   3322_Circle- Jan 2011 SOW P&amp;M 3" xfId="382"/>
    <cellStyle name="_MD Meeting 19.02.09 Accounts   3322_Circle- Jan 2011 SOW P&amp;M 4" xfId="383"/>
    <cellStyle name="_MD Meeting 19.02.09 Accounts   3322_Circle- Jan 2011 SOW P&amp;M 5" xfId="384"/>
    <cellStyle name="_MD Meeting 19.02.09 Accounts   3322_Circle- Jan 2011 SOW P&amp;M 6" xfId="385"/>
    <cellStyle name="_MD Meeting 19.02.09 Accounts   3322_Circle-_August_2010_SOW_P&amp;M(1)" xfId="386"/>
    <cellStyle name="_MD Meeting 19.02.09 Accounts   3322_Circle-_August_2010_SOW_P&amp;M(1) 2" xfId="387"/>
    <cellStyle name="_MD Meeting 19.02.09 Accounts   3322_Circle-_August_2010_SOW_P&amp;M(1) 3" xfId="388"/>
    <cellStyle name="_MD Meeting 19.02.09 Accounts   3322_Circle-_August_2010_SOW_P&amp;M(1) 4" xfId="389"/>
    <cellStyle name="_MD Meeting 19.02.09 Accounts   3322_Circle-_August_2010_SOW_P&amp;M(1) 5" xfId="390"/>
    <cellStyle name="_MD Meeting 19.02.09 Accounts   3322_Circle-_August_2010_SOW_P&amp;M(1) 6" xfId="391"/>
    <cellStyle name="_MD Meeting 19.02.09 Accounts   3322_Circle-_August_2010_SOW_P&amp;M(1)_Copy P&amp;F Dec-2011(F)" xfId="392"/>
    <cellStyle name="_MD Meeting 19.02.09 Accounts   3322_CTA" xfId="393"/>
    <cellStyle name="_MD Meeting 19.02.09 Accounts   3322_CTA(R)_Aug-09" xfId="394"/>
    <cellStyle name="_MD Meeting 19.02.09 Accounts   3322_CTA(R)_Aug-09_Circle- Feb 2011 SOW P&amp;M" xfId="395"/>
    <cellStyle name="_MD Meeting 19.02.09 Accounts   3322_CTA(R)_Aug-09_Circle- Feb 2011 SOW P&amp;M 2" xfId="396"/>
    <cellStyle name="_MD Meeting 19.02.09 Accounts   3322_CTA(R)_Aug-09_Circle- Feb 2011 SOW P&amp;M 3" xfId="397"/>
    <cellStyle name="_MD Meeting 19.02.09 Accounts   3322_CTA(R)_Aug-09_Circle- Feb 2011 SOW P&amp;M 4" xfId="398"/>
    <cellStyle name="_MD Meeting 19.02.09 Accounts   3322_CTA(R)_Aug-09_Circle- Feb 2011 SOW P&amp;M 5" xfId="399"/>
    <cellStyle name="_MD Meeting 19.02.09 Accounts   3322_CTA(R)_Aug-09_Circle- Feb 2011 SOW P&amp;M 6" xfId="400"/>
    <cellStyle name="_MD Meeting 19.02.09 Accounts   3322_CTA(R)_Aug-09_Circle- Feb 2011 SOW P&amp;M_Copy P&amp;F Dec-2011(F)" xfId="401"/>
    <cellStyle name="_MD Meeting 19.02.09 Accounts   3322_CTA(R)_Aug-09_Circle- Jan 2011 SOW P&amp;M" xfId="402"/>
    <cellStyle name="_MD Meeting 19.02.09 Accounts   3322_CTA(R)_Aug-09_Circle- Jan 2011 SOW P&amp;M 2" xfId="403"/>
    <cellStyle name="_MD Meeting 19.02.09 Accounts   3322_CTA(R)_Aug-09_Circle- Jan 2011 SOW P&amp;M 3" xfId="404"/>
    <cellStyle name="_MD Meeting 19.02.09 Accounts   3322_CTA(R)_Aug-09_Circle- Jan 2011 SOW P&amp;M 4" xfId="405"/>
    <cellStyle name="_MD Meeting 19.02.09 Accounts   3322_CTA(R)_Aug-09_Circle- Jan 2011 SOW P&amp;M 5" xfId="406"/>
    <cellStyle name="_MD Meeting 19.02.09 Accounts   3322_CTA(R)_Aug-09_Circle- Jan 2011 SOW P&amp;M 6" xfId="407"/>
    <cellStyle name="_MD Meeting 19.02.09 Accounts   3322_CTA(R)_Aug-09_Circle-_August_2010_SOW_P&amp;M(1)" xfId="408"/>
    <cellStyle name="_MD Meeting 19.02.09 Accounts   3322_CTA(R)_Aug-09_Circle-_August_2010_SOW_P&amp;M(1) 2" xfId="409"/>
    <cellStyle name="_MD Meeting 19.02.09 Accounts   3322_CTA(R)_Aug-09_Circle-_August_2010_SOW_P&amp;M(1) 3" xfId="410"/>
    <cellStyle name="_MD Meeting 19.02.09 Accounts   3322_CTA(R)_Aug-09_Circle-_August_2010_SOW_P&amp;M(1) 4" xfId="411"/>
    <cellStyle name="_MD Meeting 19.02.09 Accounts   3322_CTA(R)_Aug-09_Circle-_August_2010_SOW_P&amp;M(1) 5" xfId="412"/>
    <cellStyle name="_MD Meeting 19.02.09 Accounts   3322_CTA(R)_Aug-09_Circle-_August_2010_SOW_P&amp;M(1) 6" xfId="413"/>
    <cellStyle name="_MD Meeting 19.02.09 Accounts   3322_CTA(R)_Aug-09_Circle-_August_2010_SOW_P&amp;M(1)_Copy P&amp;F Dec-2011(F)" xfId="414"/>
    <cellStyle name="_MD Meeting 19.02.09 Accounts   3322_CTA(R)_Aug-09_P&amp;F Zone" xfId="415"/>
    <cellStyle name="_MD Meeting 19.02.09 Accounts   3322_CTA(R)_Aug-09_P&amp;F Zone 2" xfId="416"/>
    <cellStyle name="_MD Meeting 19.02.09 Accounts   3322_CTA(R)_Aug-09_P&amp;F Zone 3" xfId="417"/>
    <cellStyle name="_MD Meeting 19.02.09 Accounts   3322_CTA(R)_Aug-09_P&amp;F Zone 4" xfId="418"/>
    <cellStyle name="_MD Meeting 19.02.09 Accounts   3322_CTA(R)_Aug-09_P&amp;F Zone 5" xfId="419"/>
    <cellStyle name="_MD Meeting 19.02.09 Accounts   3322_CTA(R)_Aug-09_P&amp;F Zone 6" xfId="420"/>
    <cellStyle name="_MD Meeting 19.02.09 Accounts   3322_CTA(R)_Aug-09_Revise-CTA(NF, Spill OVer Works)." xfId="421"/>
    <cellStyle name="_MD Meeting 19.02.09 Accounts   3322_CTA(R)_Aug-09_Revise-CTA(NF, Spill OVer Works). 2" xfId="422"/>
    <cellStyle name="_MD Meeting 19.02.09 Accounts   3322_CTA(R)_Aug-09_Revise-CTA(NF, Spill OVer Works). 3" xfId="423"/>
    <cellStyle name="_MD Meeting 19.02.09 Accounts   3322_CTA(R)_Aug-09_Revise-CTA(NF, Spill OVer Works). 4" xfId="424"/>
    <cellStyle name="_MD Meeting 19.02.09 Accounts   3322_CTA(R)_Aug-09_Revise-CTA(NF, Spill OVer Works). 5" xfId="425"/>
    <cellStyle name="_MD Meeting 19.02.09 Accounts   3322_CTA(R)_Aug-09_Revise-CTA(NF, Spill OVer Works). 6" xfId="426"/>
    <cellStyle name="_MD Meeting 19.02.09 Accounts   3322_CTA_Circle- Feb 2011 SOW P&amp;M" xfId="427"/>
    <cellStyle name="_MD Meeting 19.02.09 Accounts   3322_CTA_Circle- Feb 2011 SOW P&amp;M 2" xfId="428"/>
    <cellStyle name="_MD Meeting 19.02.09 Accounts   3322_CTA_Circle- Feb 2011 SOW P&amp;M 3" xfId="429"/>
    <cellStyle name="_MD Meeting 19.02.09 Accounts   3322_CTA_Circle- Feb 2011 SOW P&amp;M 4" xfId="430"/>
    <cellStyle name="_MD Meeting 19.02.09 Accounts   3322_CTA_Circle- Feb 2011 SOW P&amp;M 5" xfId="431"/>
    <cellStyle name="_MD Meeting 19.02.09 Accounts   3322_CTA_Circle- Feb 2011 SOW P&amp;M 6" xfId="432"/>
    <cellStyle name="_MD Meeting 19.02.09 Accounts   3322_CTA_Circle- Feb 2011 SOW P&amp;M_Copy P&amp;F Dec-2011(F)" xfId="433"/>
    <cellStyle name="_MD Meeting 19.02.09 Accounts   3322_CTA_Circle- Jan 2011 SOW P&amp;M" xfId="434"/>
    <cellStyle name="_MD Meeting 19.02.09 Accounts   3322_CTA_Circle- Jan 2011 SOW P&amp;M 2" xfId="435"/>
    <cellStyle name="_MD Meeting 19.02.09 Accounts   3322_CTA_Circle- Jan 2011 SOW P&amp;M 3" xfId="436"/>
    <cellStyle name="_MD Meeting 19.02.09 Accounts   3322_CTA_Circle- Jan 2011 SOW P&amp;M 4" xfId="437"/>
    <cellStyle name="_MD Meeting 19.02.09 Accounts   3322_CTA_Circle- Jan 2011 SOW P&amp;M 5" xfId="438"/>
    <cellStyle name="_MD Meeting 19.02.09 Accounts   3322_CTA_Circle- Jan 2011 SOW P&amp;M 6" xfId="439"/>
    <cellStyle name="_MD Meeting 19.02.09 Accounts   3322_CTA_Circle-_August_2010_SOW_P&amp;M(1)" xfId="440"/>
    <cellStyle name="_MD Meeting 19.02.09 Accounts   3322_CTA_Circle-_August_2010_SOW_P&amp;M(1) 2" xfId="441"/>
    <cellStyle name="_MD Meeting 19.02.09 Accounts   3322_CTA_Circle-_August_2010_SOW_P&amp;M(1) 3" xfId="442"/>
    <cellStyle name="_MD Meeting 19.02.09 Accounts   3322_CTA_Circle-_August_2010_SOW_P&amp;M(1) 4" xfId="443"/>
    <cellStyle name="_MD Meeting 19.02.09 Accounts   3322_CTA_Circle-_August_2010_SOW_P&amp;M(1) 5" xfId="444"/>
    <cellStyle name="_MD Meeting 19.02.09 Accounts   3322_CTA_Circle-_August_2010_SOW_P&amp;M(1) 6" xfId="445"/>
    <cellStyle name="_MD Meeting 19.02.09 Accounts   3322_CTA_Circle-_August_2010_SOW_P&amp;M(1)_Copy P&amp;F Dec-2011(F)" xfId="446"/>
    <cellStyle name="_MD Meeting 19.02.09 Accounts   3322_CTA_P&amp;F Zone" xfId="447"/>
    <cellStyle name="_MD Meeting 19.02.09 Accounts   3322_CTA_P&amp;F Zone 2" xfId="448"/>
    <cellStyle name="_MD Meeting 19.02.09 Accounts   3322_CTA_P&amp;F Zone 3" xfId="449"/>
    <cellStyle name="_MD Meeting 19.02.09 Accounts   3322_CTA_P&amp;F Zone 4" xfId="450"/>
    <cellStyle name="_MD Meeting 19.02.09 Accounts   3322_CTA_P&amp;F Zone 5" xfId="451"/>
    <cellStyle name="_MD Meeting 19.02.09 Accounts   3322_CTA_P&amp;F Zone 6" xfId="452"/>
    <cellStyle name="_MD Meeting 19.02.09 Accounts   3322_CTA_Revise-CTA(NF, Spill OVer Works)." xfId="453"/>
    <cellStyle name="_MD Meeting 19.02.09 Accounts   3322_CTA_Revise-CTA(NF, Spill OVer Works). 2" xfId="454"/>
    <cellStyle name="_MD Meeting 19.02.09 Accounts   3322_CTA_Revise-CTA(NF, Spill OVer Works). 3" xfId="455"/>
    <cellStyle name="_MD Meeting 19.02.09 Accounts   3322_CTA_Revise-CTA(NF, Spill OVer Works). 4" xfId="456"/>
    <cellStyle name="_MD Meeting 19.02.09 Accounts   3322_CTA_Revise-CTA(NF, Spill OVer Works). 5" xfId="457"/>
    <cellStyle name="_MD Meeting 19.02.09 Accounts   3322_CTA_Revise-CTA(NF, Spill OVer Works). 6" xfId="458"/>
    <cellStyle name="_MD Meeting 19.02.09 Accounts   3322_Division_wise_capex_works_se-dvg(1)" xfId="459"/>
    <cellStyle name="_MD Meeting 19.02.09 Accounts   3322_Feb-11_ATC HRR" xfId="460"/>
    <cellStyle name="_MD Meeting 19.02.09 Accounts   3322_Feb-11_ATC HRR_Chief_off_format" xfId="461"/>
    <cellStyle name="_MD Meeting 19.02.09 Accounts   3322_Feederwise_ATC CLK" xfId="462"/>
    <cellStyle name="_MD Meeting 19.02.09 Accounts   3322_Feederwise_ATC CLK 2" xfId="463"/>
    <cellStyle name="_MD Meeting 19.02.09 Accounts   3322_Feederwise_ATC CLK_ATC_FEB__2011_hyr_dn" xfId="464"/>
    <cellStyle name="_MD Meeting 19.02.09 Accounts   3322_Feederwise_ATC CLK_ATC_FEB__2011_hyr_dn 2" xfId="465"/>
    <cellStyle name="_MD Meeting 19.02.09 Accounts   3322_Feederwise_ATC CLK_ATC_FEB__2011_hyr_dn 3" xfId="466"/>
    <cellStyle name="_MD Meeting 19.02.09 Accounts   3322_Feederwise_ATC CLK_ATC_FEB__2011_hyr_dn 4" xfId="467"/>
    <cellStyle name="_MD Meeting 19.02.09 Accounts   3322_Feederwise_ATC CLK_ATC_FEB__2011_hyr_dn 5" xfId="468"/>
    <cellStyle name="_MD Meeting 19.02.09 Accounts   3322_Feederwise_ATC CLK_ATC_FEB__2011_hyr_dn 6" xfId="469"/>
    <cellStyle name="_MD Meeting 19.02.09 Accounts   3322_Feederwise_ATC CLK_HYR_ATC_Jan_11_org" xfId="470"/>
    <cellStyle name="_MD Meeting 19.02.09 Accounts   3322_Feederwise_ATC CLK_HYR_ATC_Jan_11_org 2" xfId="471"/>
    <cellStyle name="_MD Meeting 19.02.09 Accounts   3322_Feederwise_ATC CLK_HYR_ATC_Jan_11_org 3" xfId="472"/>
    <cellStyle name="_MD Meeting 19.02.09 Accounts   3322_Feederwise_ATC CLK_HYR_ATC_Jan_11_org 4" xfId="473"/>
    <cellStyle name="_MD Meeting 19.02.09 Accounts   3322_Feederwise_ATC CLK_HYR_ATC_Jan_11_org 5" xfId="474"/>
    <cellStyle name="_MD Meeting 19.02.09 Accounts   3322_Feederwise_ATC CLK_HYR_ATC_Jan_11_org 6" xfId="475"/>
    <cellStyle name="_MD Meeting 19.02.09 Accounts   3322_Feederwise_ATC_AUG-10 (5)" xfId="476"/>
    <cellStyle name="_MD Meeting 19.02.09 Accounts   3322_Feederwise_ATC_AUG-10 (5) 2" xfId="477"/>
    <cellStyle name="_MD Meeting 19.02.09 Accounts   3322_Feederwise_ATC_AUG-10 (5)_ATC_FEB__2011_hyr_dn" xfId="478"/>
    <cellStyle name="_MD Meeting 19.02.09 Accounts   3322_Feederwise_ATC_AUG-10 (5)_ATC_FEB__2011_hyr_dn 2" xfId="479"/>
    <cellStyle name="_MD Meeting 19.02.09 Accounts   3322_Feederwise_ATC_AUG-10 (5)_ATC_FEB__2011_hyr_dn 3" xfId="480"/>
    <cellStyle name="_MD Meeting 19.02.09 Accounts   3322_Feederwise_ATC_AUG-10 (5)_ATC_FEB__2011_hyr_dn 4" xfId="481"/>
    <cellStyle name="_MD Meeting 19.02.09 Accounts   3322_Feederwise_ATC_AUG-10 (5)_ATC_FEB__2011_hyr_dn 5" xfId="482"/>
    <cellStyle name="_MD Meeting 19.02.09 Accounts   3322_Feederwise_ATC_AUG-10 (5)_ATC_FEB__2011_hyr_dn 6" xfId="483"/>
    <cellStyle name="_MD Meeting 19.02.09 Accounts   3322_HRR ATC Dec-10 ATC" xfId="484"/>
    <cellStyle name="_MD Meeting 19.02.09 Accounts   3322_HRR ATC Dec-10 ATC_Chief_off_format" xfId="485"/>
    <cellStyle name="_MD Meeting 19.02.09 Accounts   3322_HRR ATC Jan-11" xfId="486"/>
    <cellStyle name="_MD Meeting 19.02.09 Accounts   3322_HRR ATC Jan-11_Chief_off_format" xfId="487"/>
    <cellStyle name="_MD Meeting 19.02.09 Accounts   3322_HRR March-11_ATC" xfId="488"/>
    <cellStyle name="_MD Meeting 19.02.09 Accounts   3322_HRR March-11_ATC_Chief_off_format" xfId="489"/>
    <cellStyle name="_MD Meeting 19.02.09 Accounts   3322_HRR Nov-10_ATC" xfId="490"/>
    <cellStyle name="_MD Meeting 19.02.09 Accounts   3322_HYR_ATC_Jan_11_org" xfId="491"/>
    <cellStyle name="_MD Meeting 19.02.09 Accounts   3322_HYR_ATC_Jan_11_org 2" xfId="492"/>
    <cellStyle name="_MD Meeting 19.02.09 Accounts   3322_HYR_ATC_Jan_11_org 3" xfId="493"/>
    <cellStyle name="_MD Meeting 19.02.09 Accounts   3322_HYR_ATC_Jan_11_org 4" xfId="494"/>
    <cellStyle name="_MD Meeting 19.02.09 Accounts   3322_HYR_ATC_Jan_11_org 5" xfId="495"/>
    <cellStyle name="_MD Meeting 19.02.09 Accounts   3322_HYR_ATC_Jan_11_org 6" xfId="496"/>
    <cellStyle name="_MD Meeting 19.02.09 Accounts   3322_P&amp;F Zone" xfId="497"/>
    <cellStyle name="_MD Meeting 19.02.09 Accounts   3322_P&amp;F Zone 2" xfId="498"/>
    <cellStyle name="_MD Meeting 19.02.09 Accounts   3322_P&amp;F Zone 3" xfId="499"/>
    <cellStyle name="_MD Meeting 19.02.09 Accounts   3322_P&amp;F Zone 4" xfId="500"/>
    <cellStyle name="_MD Meeting 19.02.09 Accounts   3322_P&amp;F Zone 5" xfId="501"/>
    <cellStyle name="_MD Meeting 19.02.09 Accounts   3322_P&amp;F Zone 6" xfId="502"/>
    <cellStyle name="_MD Meeting 19.02.09 Accounts   3322_Revise-CTA(NF, Spill OVer Works)." xfId="503"/>
    <cellStyle name="_MD Meeting 19.02.09 Accounts   3322_Revise-CTA(NF, Spill OVer Works). 2" xfId="504"/>
    <cellStyle name="_MD Meeting 19.02.09 Accounts   3322_Revise-CTA(NF, Spill OVer Works). 3" xfId="505"/>
    <cellStyle name="_MD Meeting 19.02.09 Accounts   3322_Revise-CTA(NF, Spill OVer Works). 4" xfId="506"/>
    <cellStyle name="_MD Meeting 19.02.09 Accounts   3322_Revise-CTA(NF, Spill OVer Works). 5" xfId="507"/>
    <cellStyle name="_MD Meeting 19.02.09 Accounts   3322_Revise-CTA(NF, Spill OVer Works). 6" xfId="508"/>
    <cellStyle name="_MD Meeting 19.02.09 Accounts 2" xfId="509"/>
    <cellStyle name="_MD Meeting 19.02.09 Accounts_ATC MLK REVISED JUNE 10" xfId="510"/>
    <cellStyle name="_MD Meeting 19.02.09 Accounts_ATC MLK REVISED JUNE 10 2" xfId="511"/>
    <cellStyle name="_MD Meeting 19.02.09 Accounts_ATC MLK REVISED JUNE 10_ATC oct 10 hyr dn org 2003 format" xfId="512"/>
    <cellStyle name="_MD Meeting 19.02.09 Accounts_ATC MLK REVISED JUNE 10_ATC_FEB__2011_hyr_dn" xfId="513"/>
    <cellStyle name="_MD Meeting 19.02.09 Accounts_ATC MLK REVISED JUNE 10_ATC_FEB__2011_hyr_dn 2" xfId="514"/>
    <cellStyle name="_MD Meeting 19.02.09 Accounts_ATC MLK REVISED JUNE 10_ATC_FEB__2011_hyr_dn 3" xfId="515"/>
    <cellStyle name="_MD Meeting 19.02.09 Accounts_ATC MLK REVISED JUNE 10_ATC_FEB__2011_hyr_dn 4" xfId="516"/>
    <cellStyle name="_MD Meeting 19.02.09 Accounts_ATC MLK REVISED JUNE 10_ATC_FEB__2011_hyr_dn 5" xfId="517"/>
    <cellStyle name="_MD Meeting 19.02.09 Accounts_ATC MLK REVISED JUNE 10_ATC_FEB__2011_hyr_dn 6" xfId="518"/>
    <cellStyle name="_MD Meeting 19.02.09 Accounts_ATC MLK REVISED JUNE 10_Feb-11_ATC HRR" xfId="519"/>
    <cellStyle name="_MD Meeting 19.02.09 Accounts_ATC MLK REVISED JUNE 10_Feb-11_ATC HRR_Chief_off_format" xfId="520"/>
    <cellStyle name="_MD Meeting 19.02.09 Accounts_ATC MLK REVISED JUNE 10_HRR ATC Dec-10 ATC" xfId="521"/>
    <cellStyle name="_MD Meeting 19.02.09 Accounts_ATC MLK REVISED JUNE 10_HRR ATC Dec-10 ATC_Chief_off_format" xfId="522"/>
    <cellStyle name="_MD Meeting 19.02.09 Accounts_ATC MLK REVISED JUNE 10_HRR ATC Jan-11" xfId="523"/>
    <cellStyle name="_MD Meeting 19.02.09 Accounts_ATC MLK REVISED JUNE 10_HRR ATC Jan-11_Chief_off_format" xfId="524"/>
    <cellStyle name="_MD Meeting 19.02.09 Accounts_ATC MLK REVISED JUNE 10_HRR March-11_ATC" xfId="525"/>
    <cellStyle name="_MD Meeting 19.02.09 Accounts_ATC MLK REVISED JUNE 10_HRR March-11_ATC_Chief_off_format" xfId="526"/>
    <cellStyle name="_MD Meeting 19.02.09 Accounts_ATC MLK REVISED JUNE 10_HRR Nov-10_ATC" xfId="527"/>
    <cellStyle name="_MD Meeting 19.02.09 Accounts_ATC MLK REVISED JUNE 10_HYR_ATC_Jan_11_org" xfId="528"/>
    <cellStyle name="_MD Meeting 19.02.09 Accounts_ATC MLK REVISED JUNE 10_HYR_ATC_Jan_11_org 2" xfId="529"/>
    <cellStyle name="_MD Meeting 19.02.09 Accounts_ATC MLK REVISED JUNE 10_HYR_ATC_Jan_11_org 3" xfId="530"/>
    <cellStyle name="_MD Meeting 19.02.09 Accounts_ATC MLK REVISED JUNE 10_HYR_ATC_Jan_11_org 4" xfId="531"/>
    <cellStyle name="_MD Meeting 19.02.09 Accounts_ATC MLK REVISED JUNE 10_HYR_ATC_Jan_11_org 5" xfId="532"/>
    <cellStyle name="_MD Meeting 19.02.09 Accounts_ATC MLK REVISED JUNE 10_HYR_ATC_Jan_11_org 6" xfId="533"/>
    <cellStyle name="_MD Meeting 19.02.09 Accounts_ATC oct 10 hyr dn org 2003 format" xfId="534"/>
    <cellStyle name="_MD Meeting 19.02.09 Accounts_ATC Revised june 10" xfId="535"/>
    <cellStyle name="_MD Meeting 19.02.09 Accounts_ATC Revised june 10 2" xfId="536"/>
    <cellStyle name="_MD Meeting 19.02.09 Accounts_ATC Revised june 10_ATC_FEB__2011_hyr_dn" xfId="537"/>
    <cellStyle name="_MD Meeting 19.02.09 Accounts_ATC Revised june 10_ATC_FEB__2011_hyr_dn 2" xfId="538"/>
    <cellStyle name="_MD Meeting 19.02.09 Accounts_ATC Revised june 10_ATC_FEB__2011_hyr_dn 3" xfId="539"/>
    <cellStyle name="_MD Meeting 19.02.09 Accounts_ATC Revised june 10_ATC_FEB__2011_hyr_dn 4" xfId="540"/>
    <cellStyle name="_MD Meeting 19.02.09 Accounts_ATC Revised june 10_ATC_FEB__2011_hyr_dn 5" xfId="541"/>
    <cellStyle name="_MD Meeting 19.02.09 Accounts_ATC Revised june 10_ATC_FEB__2011_hyr_dn 6" xfId="542"/>
    <cellStyle name="_MD Meeting 19.02.09 Accounts_ATC Revised june 10_HYR_ATC_Jan_11_org" xfId="543"/>
    <cellStyle name="_MD Meeting 19.02.09 Accounts_ATC Revised june 10_HYR_ATC_Jan_11_org 2" xfId="544"/>
    <cellStyle name="_MD Meeting 19.02.09 Accounts_ATC Revised june 10_HYR_ATC_Jan_11_org 3" xfId="545"/>
    <cellStyle name="_MD Meeting 19.02.09 Accounts_ATC Revised june 10_HYR_ATC_Jan_11_org 4" xfId="546"/>
    <cellStyle name="_MD Meeting 19.02.09 Accounts_ATC Revised june 10_HYR_ATC_Jan_11_org 5" xfId="547"/>
    <cellStyle name="_MD Meeting 19.02.09 Accounts_ATC Revised june 10_HYR_ATC_Jan_11_org 6" xfId="548"/>
    <cellStyle name="_MD Meeting 19.02.09 Accounts_ATC_FEB__2011_hyr_dn" xfId="549"/>
    <cellStyle name="_MD Meeting 19.02.09 Accounts_ATC_FEB__2011_hyr_dn 2" xfId="550"/>
    <cellStyle name="_MD Meeting 19.02.09 Accounts_ATC_FEB__2011_hyr_dn 3" xfId="551"/>
    <cellStyle name="_MD Meeting 19.02.09 Accounts_ATC_FEB__2011_hyr_dn 4" xfId="552"/>
    <cellStyle name="_MD Meeting 19.02.09 Accounts_ATC_FEB__2011_hyr_dn 5" xfId="553"/>
    <cellStyle name="_MD Meeting 19.02.09 Accounts_ATC_FEB__2011_hyr_dn 6" xfId="554"/>
    <cellStyle name="_MD Meeting 19.02.09 Accounts_Circle- Feb 2011 SOW P&amp;M" xfId="555"/>
    <cellStyle name="_MD Meeting 19.02.09 Accounts_Circle- Feb 2011 SOW P&amp;M 2" xfId="556"/>
    <cellStyle name="_MD Meeting 19.02.09 Accounts_Circle- Feb 2011 SOW P&amp;M 3" xfId="557"/>
    <cellStyle name="_MD Meeting 19.02.09 Accounts_Circle- Feb 2011 SOW P&amp;M 4" xfId="558"/>
    <cellStyle name="_MD Meeting 19.02.09 Accounts_Circle- Feb 2011 SOW P&amp;M 5" xfId="559"/>
    <cellStyle name="_MD Meeting 19.02.09 Accounts_Circle- Feb 2011 SOW P&amp;M 6" xfId="560"/>
    <cellStyle name="_MD Meeting 19.02.09 Accounts_Circle- Feb 2011 SOW P&amp;M_Copy P&amp;F Dec-2011(F)" xfId="561"/>
    <cellStyle name="_MD Meeting 19.02.09 Accounts_Circle- Jan 2011 SOW P&amp;M" xfId="562"/>
    <cellStyle name="_MD Meeting 19.02.09 Accounts_Circle- Jan 2011 SOW P&amp;M 2" xfId="563"/>
    <cellStyle name="_MD Meeting 19.02.09 Accounts_Circle- Jan 2011 SOW P&amp;M 3" xfId="564"/>
    <cellStyle name="_MD Meeting 19.02.09 Accounts_Circle- Jan 2011 SOW P&amp;M 4" xfId="565"/>
    <cellStyle name="_MD Meeting 19.02.09 Accounts_Circle- Jan 2011 SOW P&amp;M 5" xfId="566"/>
    <cellStyle name="_MD Meeting 19.02.09 Accounts_Circle- Jan 2011 SOW P&amp;M 6" xfId="567"/>
    <cellStyle name="_MD Meeting 19.02.09 Accounts_Circle-_August_2010_SOW_P&amp;M(1)" xfId="568"/>
    <cellStyle name="_MD Meeting 19.02.09 Accounts_Circle-_August_2010_SOW_P&amp;M(1) 2" xfId="569"/>
    <cellStyle name="_MD Meeting 19.02.09 Accounts_Circle-_August_2010_SOW_P&amp;M(1) 3" xfId="570"/>
    <cellStyle name="_MD Meeting 19.02.09 Accounts_Circle-_August_2010_SOW_P&amp;M(1) 4" xfId="571"/>
    <cellStyle name="_MD Meeting 19.02.09 Accounts_Circle-_August_2010_SOW_P&amp;M(1) 5" xfId="572"/>
    <cellStyle name="_MD Meeting 19.02.09 Accounts_Circle-_August_2010_SOW_P&amp;M(1) 6" xfId="573"/>
    <cellStyle name="_MD Meeting 19.02.09 Accounts_Circle-_August_2010_SOW_P&amp;M(1)_Copy P&amp;F Dec-2011(F)" xfId="574"/>
    <cellStyle name="_MD Meeting 19.02.09 Accounts_CTA" xfId="575"/>
    <cellStyle name="_MD Meeting 19.02.09 Accounts_CTA(R)_Aug-09" xfId="576"/>
    <cellStyle name="_MD Meeting 19.02.09 Accounts_CTA(R)_Aug-09_Circle- Feb 2011 SOW P&amp;M" xfId="577"/>
    <cellStyle name="_MD Meeting 19.02.09 Accounts_CTA(R)_Aug-09_Circle- Feb 2011 SOW P&amp;M 2" xfId="578"/>
    <cellStyle name="_MD Meeting 19.02.09 Accounts_CTA(R)_Aug-09_Circle- Feb 2011 SOW P&amp;M 3" xfId="579"/>
    <cellStyle name="_MD Meeting 19.02.09 Accounts_CTA(R)_Aug-09_Circle- Feb 2011 SOW P&amp;M 4" xfId="580"/>
    <cellStyle name="_MD Meeting 19.02.09 Accounts_CTA(R)_Aug-09_Circle- Feb 2011 SOW P&amp;M 5" xfId="581"/>
    <cellStyle name="_MD Meeting 19.02.09 Accounts_CTA(R)_Aug-09_Circle- Feb 2011 SOW P&amp;M 6" xfId="582"/>
    <cellStyle name="_MD Meeting 19.02.09 Accounts_CTA(R)_Aug-09_Circle- Feb 2011 SOW P&amp;M_Copy P&amp;F Dec-2011(F)" xfId="583"/>
    <cellStyle name="_MD Meeting 19.02.09 Accounts_CTA(R)_Aug-09_Circle- Jan 2011 SOW P&amp;M" xfId="584"/>
    <cellStyle name="_MD Meeting 19.02.09 Accounts_CTA(R)_Aug-09_Circle- Jan 2011 SOW P&amp;M 2" xfId="585"/>
    <cellStyle name="_MD Meeting 19.02.09 Accounts_CTA(R)_Aug-09_Circle- Jan 2011 SOW P&amp;M 3" xfId="586"/>
    <cellStyle name="_MD Meeting 19.02.09 Accounts_CTA(R)_Aug-09_Circle- Jan 2011 SOW P&amp;M 4" xfId="587"/>
    <cellStyle name="_MD Meeting 19.02.09 Accounts_CTA(R)_Aug-09_Circle- Jan 2011 SOW P&amp;M 5" xfId="588"/>
    <cellStyle name="_MD Meeting 19.02.09 Accounts_CTA(R)_Aug-09_Circle- Jan 2011 SOW P&amp;M 6" xfId="589"/>
    <cellStyle name="_MD Meeting 19.02.09 Accounts_CTA(R)_Aug-09_Circle-_August_2010_SOW_P&amp;M(1)" xfId="590"/>
    <cellStyle name="_MD Meeting 19.02.09 Accounts_CTA(R)_Aug-09_Circle-_August_2010_SOW_P&amp;M(1) 2" xfId="591"/>
    <cellStyle name="_MD Meeting 19.02.09 Accounts_CTA(R)_Aug-09_Circle-_August_2010_SOW_P&amp;M(1) 3" xfId="592"/>
    <cellStyle name="_MD Meeting 19.02.09 Accounts_CTA(R)_Aug-09_Circle-_August_2010_SOW_P&amp;M(1) 4" xfId="593"/>
    <cellStyle name="_MD Meeting 19.02.09 Accounts_CTA(R)_Aug-09_Circle-_August_2010_SOW_P&amp;M(1) 5" xfId="594"/>
    <cellStyle name="_MD Meeting 19.02.09 Accounts_CTA(R)_Aug-09_Circle-_August_2010_SOW_P&amp;M(1) 6" xfId="595"/>
    <cellStyle name="_MD Meeting 19.02.09 Accounts_CTA(R)_Aug-09_Circle-_August_2010_SOW_P&amp;M(1)_Copy P&amp;F Dec-2011(F)" xfId="596"/>
    <cellStyle name="_MD Meeting 19.02.09 Accounts_CTA(R)_Aug-09_P&amp;F Zone" xfId="597"/>
    <cellStyle name="_MD Meeting 19.02.09 Accounts_CTA(R)_Aug-09_P&amp;F Zone 2" xfId="598"/>
    <cellStyle name="_MD Meeting 19.02.09 Accounts_CTA(R)_Aug-09_P&amp;F Zone 3" xfId="599"/>
    <cellStyle name="_MD Meeting 19.02.09 Accounts_CTA(R)_Aug-09_P&amp;F Zone 4" xfId="600"/>
    <cellStyle name="_MD Meeting 19.02.09 Accounts_CTA(R)_Aug-09_P&amp;F Zone 5" xfId="601"/>
    <cellStyle name="_MD Meeting 19.02.09 Accounts_CTA(R)_Aug-09_P&amp;F Zone 6" xfId="602"/>
    <cellStyle name="_MD Meeting 19.02.09 Accounts_CTA(R)_Aug-09_Revise-CTA(NF, Spill OVer Works)." xfId="603"/>
    <cellStyle name="_MD Meeting 19.02.09 Accounts_CTA(R)_Aug-09_Revise-CTA(NF, Spill OVer Works). 2" xfId="604"/>
    <cellStyle name="_MD Meeting 19.02.09 Accounts_CTA(R)_Aug-09_Revise-CTA(NF, Spill OVer Works). 3" xfId="605"/>
    <cellStyle name="_MD Meeting 19.02.09 Accounts_CTA(R)_Aug-09_Revise-CTA(NF, Spill OVer Works). 4" xfId="606"/>
    <cellStyle name="_MD Meeting 19.02.09 Accounts_CTA(R)_Aug-09_Revise-CTA(NF, Spill OVer Works). 5" xfId="607"/>
    <cellStyle name="_MD Meeting 19.02.09 Accounts_CTA(R)_Aug-09_Revise-CTA(NF, Spill OVer Works). 6" xfId="608"/>
    <cellStyle name="_MD Meeting 19.02.09 Accounts_CTA_Circle- Feb 2011 SOW P&amp;M" xfId="609"/>
    <cellStyle name="_MD Meeting 19.02.09 Accounts_CTA_Circle- Feb 2011 SOW P&amp;M 2" xfId="610"/>
    <cellStyle name="_MD Meeting 19.02.09 Accounts_CTA_Circle- Feb 2011 SOW P&amp;M 3" xfId="611"/>
    <cellStyle name="_MD Meeting 19.02.09 Accounts_CTA_Circle- Feb 2011 SOW P&amp;M 4" xfId="612"/>
    <cellStyle name="_MD Meeting 19.02.09 Accounts_CTA_Circle- Feb 2011 SOW P&amp;M 5" xfId="613"/>
    <cellStyle name="_MD Meeting 19.02.09 Accounts_CTA_Circle- Feb 2011 SOW P&amp;M 6" xfId="614"/>
    <cellStyle name="_MD Meeting 19.02.09 Accounts_CTA_Circle- Feb 2011 SOW P&amp;M_Copy P&amp;F Dec-2011(F)" xfId="615"/>
    <cellStyle name="_MD Meeting 19.02.09 Accounts_CTA_Circle- Jan 2011 SOW P&amp;M" xfId="616"/>
    <cellStyle name="_MD Meeting 19.02.09 Accounts_CTA_Circle- Jan 2011 SOW P&amp;M 2" xfId="617"/>
    <cellStyle name="_MD Meeting 19.02.09 Accounts_CTA_Circle- Jan 2011 SOW P&amp;M 3" xfId="618"/>
    <cellStyle name="_MD Meeting 19.02.09 Accounts_CTA_Circle- Jan 2011 SOW P&amp;M 4" xfId="619"/>
    <cellStyle name="_MD Meeting 19.02.09 Accounts_CTA_Circle- Jan 2011 SOW P&amp;M 5" xfId="620"/>
    <cellStyle name="_MD Meeting 19.02.09 Accounts_CTA_Circle- Jan 2011 SOW P&amp;M 6" xfId="621"/>
    <cellStyle name="_MD Meeting 19.02.09 Accounts_CTA_Circle-_August_2010_SOW_P&amp;M(1)" xfId="622"/>
    <cellStyle name="_MD Meeting 19.02.09 Accounts_CTA_Circle-_August_2010_SOW_P&amp;M(1) 2" xfId="623"/>
    <cellStyle name="_MD Meeting 19.02.09 Accounts_CTA_Circle-_August_2010_SOW_P&amp;M(1) 3" xfId="624"/>
    <cellStyle name="_MD Meeting 19.02.09 Accounts_CTA_Circle-_August_2010_SOW_P&amp;M(1) 4" xfId="625"/>
    <cellStyle name="_MD Meeting 19.02.09 Accounts_CTA_Circle-_August_2010_SOW_P&amp;M(1) 5" xfId="626"/>
    <cellStyle name="_MD Meeting 19.02.09 Accounts_CTA_Circle-_August_2010_SOW_P&amp;M(1) 6" xfId="627"/>
    <cellStyle name="_MD Meeting 19.02.09 Accounts_CTA_Circle-_August_2010_SOW_P&amp;M(1)_Copy P&amp;F Dec-2011(F)" xfId="628"/>
    <cellStyle name="_MD Meeting 19.02.09 Accounts_CTA_P&amp;F Zone" xfId="629"/>
    <cellStyle name="_MD Meeting 19.02.09 Accounts_CTA_P&amp;F Zone 2" xfId="630"/>
    <cellStyle name="_MD Meeting 19.02.09 Accounts_CTA_P&amp;F Zone 3" xfId="631"/>
    <cellStyle name="_MD Meeting 19.02.09 Accounts_CTA_P&amp;F Zone 4" xfId="632"/>
    <cellStyle name="_MD Meeting 19.02.09 Accounts_CTA_P&amp;F Zone 5" xfId="633"/>
    <cellStyle name="_MD Meeting 19.02.09 Accounts_CTA_P&amp;F Zone 6" xfId="634"/>
    <cellStyle name="_MD Meeting 19.02.09 Accounts_CTA_Revise-CTA(NF, Spill OVer Works)." xfId="635"/>
    <cellStyle name="_MD Meeting 19.02.09 Accounts_CTA_Revise-CTA(NF, Spill OVer Works). 2" xfId="636"/>
    <cellStyle name="_MD Meeting 19.02.09 Accounts_CTA_Revise-CTA(NF, Spill OVer Works). 3" xfId="637"/>
    <cellStyle name="_MD Meeting 19.02.09 Accounts_CTA_Revise-CTA(NF, Spill OVer Works). 4" xfId="638"/>
    <cellStyle name="_MD Meeting 19.02.09 Accounts_CTA_Revise-CTA(NF, Spill OVer Works). 5" xfId="639"/>
    <cellStyle name="_MD Meeting 19.02.09 Accounts_CTA_Revise-CTA(NF, Spill OVer Works). 6" xfId="640"/>
    <cellStyle name="_MD Meeting 19.02.09 Accounts_Division_wise_capex_works_se-dvg(1)" xfId="641"/>
    <cellStyle name="_MD Meeting 19.02.09 Accounts_Feb-11_ATC HRR" xfId="642"/>
    <cellStyle name="_MD Meeting 19.02.09 Accounts_Feb-11_ATC HRR_Chief_off_format" xfId="643"/>
    <cellStyle name="_MD Meeting 19.02.09 Accounts_Feederwise_ATC CLK" xfId="644"/>
    <cellStyle name="_MD Meeting 19.02.09 Accounts_Feederwise_ATC CLK 2" xfId="645"/>
    <cellStyle name="_MD Meeting 19.02.09 Accounts_Feederwise_ATC CLK_ATC_FEB__2011_hyr_dn" xfId="646"/>
    <cellStyle name="_MD Meeting 19.02.09 Accounts_Feederwise_ATC CLK_ATC_FEB__2011_hyr_dn 2" xfId="647"/>
    <cellStyle name="_MD Meeting 19.02.09 Accounts_Feederwise_ATC CLK_ATC_FEB__2011_hyr_dn 3" xfId="648"/>
    <cellStyle name="_MD Meeting 19.02.09 Accounts_Feederwise_ATC CLK_ATC_FEB__2011_hyr_dn 4" xfId="649"/>
    <cellStyle name="_MD Meeting 19.02.09 Accounts_Feederwise_ATC CLK_ATC_FEB__2011_hyr_dn 5" xfId="650"/>
    <cellStyle name="_MD Meeting 19.02.09 Accounts_Feederwise_ATC CLK_ATC_FEB__2011_hyr_dn 6" xfId="651"/>
    <cellStyle name="_MD Meeting 19.02.09 Accounts_Feederwise_ATC CLK_HYR_ATC_Jan_11_org" xfId="652"/>
    <cellStyle name="_MD Meeting 19.02.09 Accounts_Feederwise_ATC CLK_HYR_ATC_Jan_11_org 2" xfId="653"/>
    <cellStyle name="_MD Meeting 19.02.09 Accounts_Feederwise_ATC CLK_HYR_ATC_Jan_11_org 3" xfId="654"/>
    <cellStyle name="_MD Meeting 19.02.09 Accounts_Feederwise_ATC CLK_HYR_ATC_Jan_11_org 4" xfId="655"/>
    <cellStyle name="_MD Meeting 19.02.09 Accounts_Feederwise_ATC CLK_HYR_ATC_Jan_11_org 5" xfId="656"/>
    <cellStyle name="_MD Meeting 19.02.09 Accounts_Feederwise_ATC CLK_HYR_ATC_Jan_11_org 6" xfId="657"/>
    <cellStyle name="_MD Meeting 19.02.09 Accounts_Feederwise_ATC_AUG-10 (5)" xfId="658"/>
    <cellStyle name="_MD Meeting 19.02.09 Accounts_Feederwise_ATC_AUG-10 (5) 2" xfId="659"/>
    <cellStyle name="_MD Meeting 19.02.09 Accounts_Feederwise_ATC_AUG-10 (5)_ATC_FEB__2011_hyr_dn" xfId="660"/>
    <cellStyle name="_MD Meeting 19.02.09 Accounts_Feederwise_ATC_AUG-10 (5)_ATC_FEB__2011_hyr_dn 2" xfId="661"/>
    <cellStyle name="_MD Meeting 19.02.09 Accounts_Feederwise_ATC_AUG-10 (5)_ATC_FEB__2011_hyr_dn 3" xfId="662"/>
    <cellStyle name="_MD Meeting 19.02.09 Accounts_Feederwise_ATC_AUG-10 (5)_ATC_FEB__2011_hyr_dn 4" xfId="663"/>
    <cellStyle name="_MD Meeting 19.02.09 Accounts_Feederwise_ATC_AUG-10 (5)_ATC_FEB__2011_hyr_dn 5" xfId="664"/>
    <cellStyle name="_MD Meeting 19.02.09 Accounts_Feederwise_ATC_AUG-10 (5)_ATC_FEB__2011_hyr_dn 6" xfId="665"/>
    <cellStyle name="_MD Meeting 19.02.09 Accounts_HRR ATC Dec-10 ATC" xfId="666"/>
    <cellStyle name="_MD Meeting 19.02.09 Accounts_HRR ATC Dec-10 ATC_Chief_off_format" xfId="667"/>
    <cellStyle name="_MD Meeting 19.02.09 Accounts_HRR ATC Jan-11" xfId="668"/>
    <cellStyle name="_MD Meeting 19.02.09 Accounts_HRR ATC Jan-11_Chief_off_format" xfId="669"/>
    <cellStyle name="_MD Meeting 19.02.09 Accounts_HRR March-11_ATC" xfId="670"/>
    <cellStyle name="_MD Meeting 19.02.09 Accounts_HRR March-11_ATC_Chief_off_format" xfId="671"/>
    <cellStyle name="_MD Meeting 19.02.09 Accounts_HRR Nov-10_ATC" xfId="672"/>
    <cellStyle name="_MD Meeting 19.02.09 Accounts_HYR_ATC_Jan_11_org" xfId="673"/>
    <cellStyle name="_MD Meeting 19.02.09 Accounts_HYR_ATC_Jan_11_org 2" xfId="674"/>
    <cellStyle name="_MD Meeting 19.02.09 Accounts_HYR_ATC_Jan_11_org 3" xfId="675"/>
    <cellStyle name="_MD Meeting 19.02.09 Accounts_HYR_ATC_Jan_11_org 4" xfId="676"/>
    <cellStyle name="_MD Meeting 19.02.09 Accounts_HYR_ATC_Jan_11_org 5" xfId="677"/>
    <cellStyle name="_MD Meeting 19.02.09 Accounts_HYR_ATC_Jan_11_org 6" xfId="678"/>
    <cellStyle name="_MD Meeting 19.02.09 Accounts_P&amp;F Zone" xfId="679"/>
    <cellStyle name="_MD Meeting 19.02.09 Accounts_P&amp;F Zone 2" xfId="680"/>
    <cellStyle name="_MD Meeting 19.02.09 Accounts_P&amp;F Zone 3" xfId="681"/>
    <cellStyle name="_MD Meeting 19.02.09 Accounts_P&amp;F Zone 4" xfId="682"/>
    <cellStyle name="_MD Meeting 19.02.09 Accounts_P&amp;F Zone 5" xfId="683"/>
    <cellStyle name="_MD Meeting 19.02.09 Accounts_P&amp;F Zone 6" xfId="684"/>
    <cellStyle name="_MD Meeting 19.02.09 Accounts_Revise-CTA(NF, Spill OVer Works)." xfId="685"/>
    <cellStyle name="_MD Meeting 19.02.09 Accounts_Revise-CTA(NF, Spill OVer Works). 2" xfId="686"/>
    <cellStyle name="_MD Meeting 19.02.09 Accounts_Revise-CTA(NF, Spill OVer Works). 3" xfId="687"/>
    <cellStyle name="_MD Meeting 19.02.09 Accounts_Revise-CTA(NF, Spill OVer Works). 4" xfId="688"/>
    <cellStyle name="_MD Meeting 19.02.09 Accounts_Revise-CTA(NF, Spill OVer Works). 5" xfId="689"/>
    <cellStyle name="_MD Meeting 19.02.09 Accounts_Revise-CTA(NF, Spill OVer Works). 6" xfId="690"/>
    <cellStyle name="_MD Meeting 19.2.09" xfId="691"/>
    <cellStyle name="_MD Meeting 19.2.09 2" xfId="692"/>
    <cellStyle name="_MD Meeting 19.2.09 2 2" xfId="693"/>
    <cellStyle name="_MD Meeting 19.2.09 2 3" xfId="694"/>
    <cellStyle name="_MD Meeting 19.2.09 3" xfId="695"/>
    <cellStyle name="_MD Meeting 19.2.09 3 2" xfId="696"/>
    <cellStyle name="_MD Meeting 19.2.09 3 3" xfId="697"/>
    <cellStyle name="_MD Meeting 19.2.09 4" xfId="698"/>
    <cellStyle name="_MD Meeting 19.2.09 4 2" xfId="699"/>
    <cellStyle name="_MD Meeting 19.2.09 4 3" xfId="700"/>
    <cellStyle name="_MD Meeting 19.2.09 5" xfId="701"/>
    <cellStyle name="_MD Meeting 19.2.09 6" xfId="702"/>
    <cellStyle name="_MD Meeting 19.2.09_ATC_FEB__2011_hyr_dn" xfId="703"/>
    <cellStyle name="_MD Meeting 19.2.09_HYR_ATC_Jan_11_org" xfId="704"/>
    <cellStyle name="_MD Meeting 19.2.09_Revised New Format from GM CA -24.02.2012" xfId="705"/>
    <cellStyle name="_MD Meeting 19.2.09_Revised New Format from GM CA -24.02.2012 2" xfId="706"/>
    <cellStyle name="_MD Meeting on 17.12.08 AO" xfId="707"/>
    <cellStyle name="_MD Meeting on 17.12.08 AO 2" xfId="708"/>
    <cellStyle name="_MD Meeting on 17.12.08 AO_ATC MLK REVISED JUNE 10" xfId="709"/>
    <cellStyle name="_MD Meeting on 17.12.08 AO_ATC MLK REVISED JUNE 10 2" xfId="710"/>
    <cellStyle name="_MD Meeting on 17.12.08 AO_ATC MLK REVISED JUNE 10_ATC oct 10 hyr dn org 2003 format" xfId="711"/>
    <cellStyle name="_MD Meeting on 17.12.08 AO_ATC MLK REVISED JUNE 10_ATC_FEB__2011_hyr_dn" xfId="712"/>
    <cellStyle name="_MD Meeting on 17.12.08 AO_ATC MLK REVISED JUNE 10_ATC_FEB__2011_hyr_dn 2" xfId="713"/>
    <cellStyle name="_MD Meeting on 17.12.08 AO_ATC MLK REVISED JUNE 10_ATC_FEB__2011_hyr_dn 3" xfId="714"/>
    <cellStyle name="_MD Meeting on 17.12.08 AO_ATC MLK REVISED JUNE 10_ATC_FEB__2011_hyr_dn 4" xfId="715"/>
    <cellStyle name="_MD Meeting on 17.12.08 AO_ATC MLK REVISED JUNE 10_ATC_FEB__2011_hyr_dn 5" xfId="716"/>
    <cellStyle name="_MD Meeting on 17.12.08 AO_ATC MLK REVISED JUNE 10_ATC_FEB__2011_hyr_dn 6" xfId="717"/>
    <cellStyle name="_MD Meeting on 17.12.08 AO_ATC MLK REVISED JUNE 10_Feb-11_ATC HRR" xfId="718"/>
    <cellStyle name="_MD Meeting on 17.12.08 AO_ATC MLK REVISED JUNE 10_Feb-11_ATC HRR_Chief_off_format" xfId="719"/>
    <cellStyle name="_MD Meeting on 17.12.08 AO_ATC MLK REVISED JUNE 10_HRR ATC Dec-10 ATC" xfId="720"/>
    <cellStyle name="_MD Meeting on 17.12.08 AO_ATC MLK REVISED JUNE 10_HRR ATC Dec-10 ATC_Chief_off_format" xfId="721"/>
    <cellStyle name="_MD Meeting on 17.12.08 AO_ATC MLK REVISED JUNE 10_HRR ATC Jan-11" xfId="722"/>
    <cellStyle name="_MD Meeting on 17.12.08 AO_ATC MLK REVISED JUNE 10_HRR ATC Jan-11_Chief_off_format" xfId="723"/>
    <cellStyle name="_MD Meeting on 17.12.08 AO_ATC MLK REVISED JUNE 10_HRR March-11_ATC" xfId="724"/>
    <cellStyle name="_MD Meeting on 17.12.08 AO_ATC MLK REVISED JUNE 10_HRR March-11_ATC_Chief_off_format" xfId="725"/>
    <cellStyle name="_MD Meeting on 17.12.08 AO_ATC MLK REVISED JUNE 10_HRR Nov-10_ATC" xfId="726"/>
    <cellStyle name="_MD Meeting on 17.12.08 AO_ATC MLK REVISED JUNE 10_HYR_ATC_Jan_11_org" xfId="727"/>
    <cellStyle name="_MD Meeting on 17.12.08 AO_ATC MLK REVISED JUNE 10_HYR_ATC_Jan_11_org 2" xfId="728"/>
    <cellStyle name="_MD Meeting on 17.12.08 AO_ATC MLK REVISED JUNE 10_HYR_ATC_Jan_11_org 3" xfId="729"/>
    <cellStyle name="_MD Meeting on 17.12.08 AO_ATC MLK REVISED JUNE 10_HYR_ATC_Jan_11_org 4" xfId="730"/>
    <cellStyle name="_MD Meeting on 17.12.08 AO_ATC MLK REVISED JUNE 10_HYR_ATC_Jan_11_org 5" xfId="731"/>
    <cellStyle name="_MD Meeting on 17.12.08 AO_ATC MLK REVISED JUNE 10_HYR_ATC_Jan_11_org 6" xfId="732"/>
    <cellStyle name="_MD Meeting on 17.12.08 AO_ATC oct 10 hyr dn org 2003 format" xfId="733"/>
    <cellStyle name="_MD Meeting on 17.12.08 AO_ATC Revised june 10" xfId="734"/>
    <cellStyle name="_MD Meeting on 17.12.08 AO_ATC Revised june 10 2" xfId="735"/>
    <cellStyle name="_MD Meeting on 17.12.08 AO_ATC Revised june 10_ATC_FEB__2011_hyr_dn" xfId="736"/>
    <cellStyle name="_MD Meeting on 17.12.08 AO_ATC Revised june 10_ATC_FEB__2011_hyr_dn 2" xfId="737"/>
    <cellStyle name="_MD Meeting on 17.12.08 AO_ATC Revised june 10_ATC_FEB__2011_hyr_dn 3" xfId="738"/>
    <cellStyle name="_MD Meeting on 17.12.08 AO_ATC Revised june 10_ATC_FEB__2011_hyr_dn 4" xfId="739"/>
    <cellStyle name="_MD Meeting on 17.12.08 AO_ATC Revised june 10_ATC_FEB__2011_hyr_dn 5" xfId="740"/>
    <cellStyle name="_MD Meeting on 17.12.08 AO_ATC Revised june 10_ATC_FEB__2011_hyr_dn 6" xfId="741"/>
    <cellStyle name="_MD Meeting on 17.12.08 AO_ATC Revised june 10_HYR_ATC_Jan_11_org" xfId="742"/>
    <cellStyle name="_MD Meeting on 17.12.08 AO_ATC Revised june 10_HYR_ATC_Jan_11_org 2" xfId="743"/>
    <cellStyle name="_MD Meeting on 17.12.08 AO_ATC Revised june 10_HYR_ATC_Jan_11_org 3" xfId="744"/>
    <cellStyle name="_MD Meeting on 17.12.08 AO_ATC Revised june 10_HYR_ATC_Jan_11_org 4" xfId="745"/>
    <cellStyle name="_MD Meeting on 17.12.08 AO_ATC Revised june 10_HYR_ATC_Jan_11_org 5" xfId="746"/>
    <cellStyle name="_MD Meeting on 17.12.08 AO_ATC Revised june 10_HYR_ATC_Jan_11_org 6" xfId="747"/>
    <cellStyle name="_MD Meeting on 17.12.08 AO_ATC_FEB__2011_hyr_dn" xfId="748"/>
    <cellStyle name="_MD Meeting on 17.12.08 AO_ATC_FEB__2011_hyr_dn 2" xfId="749"/>
    <cellStyle name="_MD Meeting on 17.12.08 AO_ATC_FEB__2011_hyr_dn 3" xfId="750"/>
    <cellStyle name="_MD Meeting on 17.12.08 AO_ATC_FEB__2011_hyr_dn 4" xfId="751"/>
    <cellStyle name="_MD Meeting on 17.12.08 AO_ATC_FEB__2011_hyr_dn 5" xfId="752"/>
    <cellStyle name="_MD Meeting on 17.12.08 AO_ATC_FEB__2011_hyr_dn 6" xfId="753"/>
    <cellStyle name="_MD Meeting on 17.12.08 AO_Circle- Feb 2011 SOW P&amp;M" xfId="754"/>
    <cellStyle name="_MD Meeting on 17.12.08 AO_Circle- Feb 2011 SOW P&amp;M 2" xfId="755"/>
    <cellStyle name="_MD Meeting on 17.12.08 AO_Circle- Feb 2011 SOW P&amp;M 3" xfId="756"/>
    <cellStyle name="_MD Meeting on 17.12.08 AO_Circle- Feb 2011 SOW P&amp;M 4" xfId="757"/>
    <cellStyle name="_MD Meeting on 17.12.08 AO_Circle- Feb 2011 SOW P&amp;M 5" xfId="758"/>
    <cellStyle name="_MD Meeting on 17.12.08 AO_Circle- Feb 2011 SOW P&amp;M 6" xfId="759"/>
    <cellStyle name="_MD Meeting on 17.12.08 AO_Circle- Feb 2011 SOW P&amp;M_Copy P&amp;F Dec-2011(F)" xfId="760"/>
    <cellStyle name="_MD Meeting on 17.12.08 AO_Circle- Jan 2011 SOW P&amp;M" xfId="761"/>
    <cellStyle name="_MD Meeting on 17.12.08 AO_Circle- Jan 2011 SOW P&amp;M 2" xfId="762"/>
    <cellStyle name="_MD Meeting on 17.12.08 AO_Circle- Jan 2011 SOW P&amp;M 3" xfId="763"/>
    <cellStyle name="_MD Meeting on 17.12.08 AO_Circle- Jan 2011 SOW P&amp;M 4" xfId="764"/>
    <cellStyle name="_MD Meeting on 17.12.08 AO_Circle- Jan 2011 SOW P&amp;M 5" xfId="765"/>
    <cellStyle name="_MD Meeting on 17.12.08 AO_Circle- Jan 2011 SOW P&amp;M 6" xfId="766"/>
    <cellStyle name="_MD Meeting on 17.12.08 AO_Circle-_August_2010_SOW_P&amp;M(1)" xfId="767"/>
    <cellStyle name="_MD Meeting on 17.12.08 AO_Circle-_August_2010_SOW_P&amp;M(1) 2" xfId="768"/>
    <cellStyle name="_MD Meeting on 17.12.08 AO_Circle-_August_2010_SOW_P&amp;M(1) 3" xfId="769"/>
    <cellStyle name="_MD Meeting on 17.12.08 AO_Circle-_August_2010_SOW_P&amp;M(1) 4" xfId="770"/>
    <cellStyle name="_MD Meeting on 17.12.08 AO_Circle-_August_2010_SOW_P&amp;M(1) 5" xfId="771"/>
    <cellStyle name="_MD Meeting on 17.12.08 AO_Circle-_August_2010_SOW_P&amp;M(1) 6" xfId="772"/>
    <cellStyle name="_MD Meeting on 17.12.08 AO_Circle-_August_2010_SOW_P&amp;M(1)_Copy P&amp;F Dec-2011(F)" xfId="773"/>
    <cellStyle name="_MD Meeting on 17.12.08 AO_CTA" xfId="774"/>
    <cellStyle name="_MD Meeting on 17.12.08 AO_CTA(R)_Aug-09" xfId="775"/>
    <cellStyle name="_MD Meeting on 17.12.08 AO_CTA(R)_Aug-09_Circle- Feb 2011 SOW P&amp;M" xfId="776"/>
    <cellStyle name="_MD Meeting on 17.12.08 AO_CTA(R)_Aug-09_Circle- Feb 2011 SOW P&amp;M 2" xfId="777"/>
    <cellStyle name="_MD Meeting on 17.12.08 AO_CTA(R)_Aug-09_Circle- Feb 2011 SOW P&amp;M 3" xfId="778"/>
    <cellStyle name="_MD Meeting on 17.12.08 AO_CTA(R)_Aug-09_Circle- Feb 2011 SOW P&amp;M 4" xfId="779"/>
    <cellStyle name="_MD Meeting on 17.12.08 AO_CTA(R)_Aug-09_Circle- Feb 2011 SOW P&amp;M 5" xfId="780"/>
    <cellStyle name="_MD Meeting on 17.12.08 AO_CTA(R)_Aug-09_Circle- Feb 2011 SOW P&amp;M 6" xfId="781"/>
    <cellStyle name="_MD Meeting on 17.12.08 AO_CTA(R)_Aug-09_Circle- Feb 2011 SOW P&amp;M_Copy P&amp;F Dec-2011(F)" xfId="782"/>
    <cellStyle name="_MD Meeting on 17.12.08 AO_CTA(R)_Aug-09_Circle- Jan 2011 SOW P&amp;M" xfId="783"/>
    <cellStyle name="_MD Meeting on 17.12.08 AO_CTA(R)_Aug-09_Circle- Jan 2011 SOW P&amp;M 2" xfId="784"/>
    <cellStyle name="_MD Meeting on 17.12.08 AO_CTA(R)_Aug-09_Circle- Jan 2011 SOW P&amp;M 3" xfId="785"/>
    <cellStyle name="_MD Meeting on 17.12.08 AO_CTA(R)_Aug-09_Circle- Jan 2011 SOW P&amp;M 4" xfId="786"/>
    <cellStyle name="_MD Meeting on 17.12.08 AO_CTA(R)_Aug-09_Circle- Jan 2011 SOW P&amp;M 5" xfId="787"/>
    <cellStyle name="_MD Meeting on 17.12.08 AO_CTA(R)_Aug-09_Circle- Jan 2011 SOW P&amp;M 6" xfId="788"/>
    <cellStyle name="_MD Meeting on 17.12.08 AO_CTA(R)_Aug-09_Circle-_August_2010_SOW_P&amp;M(1)" xfId="789"/>
    <cellStyle name="_MD Meeting on 17.12.08 AO_CTA(R)_Aug-09_Circle-_August_2010_SOW_P&amp;M(1) 2" xfId="790"/>
    <cellStyle name="_MD Meeting on 17.12.08 AO_CTA(R)_Aug-09_Circle-_August_2010_SOW_P&amp;M(1) 3" xfId="791"/>
    <cellStyle name="_MD Meeting on 17.12.08 AO_CTA(R)_Aug-09_Circle-_August_2010_SOW_P&amp;M(1) 4" xfId="792"/>
    <cellStyle name="_MD Meeting on 17.12.08 AO_CTA(R)_Aug-09_Circle-_August_2010_SOW_P&amp;M(1) 5" xfId="793"/>
    <cellStyle name="_MD Meeting on 17.12.08 AO_CTA(R)_Aug-09_Circle-_August_2010_SOW_P&amp;M(1) 6" xfId="794"/>
    <cellStyle name="_MD Meeting on 17.12.08 AO_CTA(R)_Aug-09_Circle-_August_2010_SOW_P&amp;M(1)_Copy P&amp;F Dec-2011(F)" xfId="795"/>
    <cellStyle name="_MD Meeting on 17.12.08 AO_CTA(R)_Aug-09_P&amp;F Zone" xfId="796"/>
    <cellStyle name="_MD Meeting on 17.12.08 AO_CTA(R)_Aug-09_P&amp;F Zone 2" xfId="797"/>
    <cellStyle name="_MD Meeting on 17.12.08 AO_CTA(R)_Aug-09_P&amp;F Zone 3" xfId="798"/>
    <cellStyle name="_MD Meeting on 17.12.08 AO_CTA(R)_Aug-09_P&amp;F Zone 4" xfId="799"/>
    <cellStyle name="_MD Meeting on 17.12.08 AO_CTA(R)_Aug-09_P&amp;F Zone 5" xfId="800"/>
    <cellStyle name="_MD Meeting on 17.12.08 AO_CTA(R)_Aug-09_P&amp;F Zone 6" xfId="801"/>
    <cellStyle name="_MD Meeting on 17.12.08 AO_CTA(R)_Aug-09_Revise-CTA(NF, Spill OVer Works)." xfId="802"/>
    <cellStyle name="_MD Meeting on 17.12.08 AO_CTA(R)_Aug-09_Revise-CTA(NF, Spill OVer Works). 2" xfId="803"/>
    <cellStyle name="_MD Meeting on 17.12.08 AO_CTA(R)_Aug-09_Revise-CTA(NF, Spill OVer Works). 3" xfId="804"/>
    <cellStyle name="_MD Meeting on 17.12.08 AO_CTA(R)_Aug-09_Revise-CTA(NF, Spill OVer Works). 4" xfId="805"/>
    <cellStyle name="_MD Meeting on 17.12.08 AO_CTA(R)_Aug-09_Revise-CTA(NF, Spill OVer Works). 5" xfId="806"/>
    <cellStyle name="_MD Meeting on 17.12.08 AO_CTA(R)_Aug-09_Revise-CTA(NF, Spill OVer Works). 6" xfId="807"/>
    <cellStyle name="_MD Meeting on 17.12.08 AO_CTA_Circle- Feb 2011 SOW P&amp;M" xfId="808"/>
    <cellStyle name="_MD Meeting on 17.12.08 AO_CTA_Circle- Feb 2011 SOW P&amp;M 2" xfId="809"/>
    <cellStyle name="_MD Meeting on 17.12.08 AO_CTA_Circle- Feb 2011 SOW P&amp;M 3" xfId="810"/>
    <cellStyle name="_MD Meeting on 17.12.08 AO_CTA_Circle- Feb 2011 SOW P&amp;M 4" xfId="811"/>
    <cellStyle name="_MD Meeting on 17.12.08 AO_CTA_Circle- Feb 2011 SOW P&amp;M 5" xfId="812"/>
    <cellStyle name="_MD Meeting on 17.12.08 AO_CTA_Circle- Feb 2011 SOW P&amp;M 6" xfId="813"/>
    <cellStyle name="_MD Meeting on 17.12.08 AO_CTA_Circle- Feb 2011 SOW P&amp;M_Copy P&amp;F Dec-2011(F)" xfId="814"/>
    <cellStyle name="_MD Meeting on 17.12.08 AO_CTA_Circle- Jan 2011 SOW P&amp;M" xfId="815"/>
    <cellStyle name="_MD Meeting on 17.12.08 AO_CTA_Circle- Jan 2011 SOW P&amp;M 2" xfId="816"/>
    <cellStyle name="_MD Meeting on 17.12.08 AO_CTA_Circle- Jan 2011 SOW P&amp;M 3" xfId="817"/>
    <cellStyle name="_MD Meeting on 17.12.08 AO_CTA_Circle- Jan 2011 SOW P&amp;M 4" xfId="818"/>
    <cellStyle name="_MD Meeting on 17.12.08 AO_CTA_Circle- Jan 2011 SOW P&amp;M 5" xfId="819"/>
    <cellStyle name="_MD Meeting on 17.12.08 AO_CTA_Circle- Jan 2011 SOW P&amp;M 6" xfId="820"/>
    <cellStyle name="_MD Meeting on 17.12.08 AO_CTA_Circle-_August_2010_SOW_P&amp;M(1)" xfId="821"/>
    <cellStyle name="_MD Meeting on 17.12.08 AO_CTA_Circle-_August_2010_SOW_P&amp;M(1) 2" xfId="822"/>
    <cellStyle name="_MD Meeting on 17.12.08 AO_CTA_Circle-_August_2010_SOW_P&amp;M(1) 3" xfId="823"/>
    <cellStyle name="_MD Meeting on 17.12.08 AO_CTA_Circle-_August_2010_SOW_P&amp;M(1) 4" xfId="824"/>
    <cellStyle name="_MD Meeting on 17.12.08 AO_CTA_Circle-_August_2010_SOW_P&amp;M(1) 5" xfId="825"/>
    <cellStyle name="_MD Meeting on 17.12.08 AO_CTA_Circle-_August_2010_SOW_P&amp;M(1) 6" xfId="826"/>
    <cellStyle name="_MD Meeting on 17.12.08 AO_CTA_Circle-_August_2010_SOW_P&amp;M(1)_Copy P&amp;F Dec-2011(F)" xfId="827"/>
    <cellStyle name="_MD Meeting on 17.12.08 AO_CTA_P&amp;F Zone" xfId="828"/>
    <cellStyle name="_MD Meeting on 17.12.08 AO_CTA_P&amp;F Zone 2" xfId="829"/>
    <cellStyle name="_MD Meeting on 17.12.08 AO_CTA_P&amp;F Zone 3" xfId="830"/>
    <cellStyle name="_MD Meeting on 17.12.08 AO_CTA_P&amp;F Zone 4" xfId="831"/>
    <cellStyle name="_MD Meeting on 17.12.08 AO_CTA_P&amp;F Zone 5" xfId="832"/>
    <cellStyle name="_MD Meeting on 17.12.08 AO_CTA_P&amp;F Zone 6" xfId="833"/>
    <cellStyle name="_MD Meeting on 17.12.08 AO_CTA_Revise-CTA(NF, Spill OVer Works)." xfId="834"/>
    <cellStyle name="_MD Meeting on 17.12.08 AO_CTA_Revise-CTA(NF, Spill OVer Works). 2" xfId="835"/>
    <cellStyle name="_MD Meeting on 17.12.08 AO_CTA_Revise-CTA(NF, Spill OVer Works). 3" xfId="836"/>
    <cellStyle name="_MD Meeting on 17.12.08 AO_CTA_Revise-CTA(NF, Spill OVer Works). 4" xfId="837"/>
    <cellStyle name="_MD Meeting on 17.12.08 AO_CTA_Revise-CTA(NF, Spill OVer Works). 5" xfId="838"/>
    <cellStyle name="_MD Meeting on 17.12.08 AO_CTA_Revise-CTA(NF, Spill OVer Works). 6" xfId="839"/>
    <cellStyle name="_MD Meeting on 17.12.08 AO_Division_wise_capex_works_se-dvg(1)" xfId="840"/>
    <cellStyle name="_MD Meeting on 17.12.08 AO_Feb-11_ATC HRR" xfId="841"/>
    <cellStyle name="_MD Meeting on 17.12.08 AO_Feb-11_ATC HRR_Chief_off_format" xfId="842"/>
    <cellStyle name="_MD Meeting on 17.12.08 AO_Feederwise_ATC CLK" xfId="843"/>
    <cellStyle name="_MD Meeting on 17.12.08 AO_Feederwise_ATC CLK 2" xfId="844"/>
    <cellStyle name="_MD Meeting on 17.12.08 AO_Feederwise_ATC CLK_ATC_FEB__2011_hyr_dn" xfId="845"/>
    <cellStyle name="_MD Meeting on 17.12.08 AO_Feederwise_ATC CLK_ATC_FEB__2011_hyr_dn 2" xfId="846"/>
    <cellStyle name="_MD Meeting on 17.12.08 AO_Feederwise_ATC CLK_ATC_FEB__2011_hyr_dn 3" xfId="847"/>
    <cellStyle name="_MD Meeting on 17.12.08 AO_Feederwise_ATC CLK_ATC_FEB__2011_hyr_dn 4" xfId="848"/>
    <cellStyle name="_MD Meeting on 17.12.08 AO_Feederwise_ATC CLK_ATC_FEB__2011_hyr_dn 5" xfId="849"/>
    <cellStyle name="_MD Meeting on 17.12.08 AO_Feederwise_ATC CLK_ATC_FEB__2011_hyr_dn 6" xfId="850"/>
    <cellStyle name="_MD Meeting on 17.12.08 AO_Feederwise_ATC CLK_HYR_ATC_Jan_11_org" xfId="851"/>
    <cellStyle name="_MD Meeting on 17.12.08 AO_Feederwise_ATC CLK_HYR_ATC_Jan_11_org 2" xfId="852"/>
    <cellStyle name="_MD Meeting on 17.12.08 AO_Feederwise_ATC CLK_HYR_ATC_Jan_11_org 3" xfId="853"/>
    <cellStyle name="_MD Meeting on 17.12.08 AO_Feederwise_ATC CLK_HYR_ATC_Jan_11_org 4" xfId="854"/>
    <cellStyle name="_MD Meeting on 17.12.08 AO_Feederwise_ATC CLK_HYR_ATC_Jan_11_org 5" xfId="855"/>
    <cellStyle name="_MD Meeting on 17.12.08 AO_Feederwise_ATC CLK_HYR_ATC_Jan_11_org 6" xfId="856"/>
    <cellStyle name="_MD Meeting on 17.12.08 AO_Feederwise_ATC_AUG-10 (5)" xfId="857"/>
    <cellStyle name="_MD Meeting on 17.12.08 AO_Feederwise_ATC_AUG-10 (5) 2" xfId="858"/>
    <cellStyle name="_MD Meeting on 17.12.08 AO_Feederwise_ATC_AUG-10 (5)_ATC_FEB__2011_hyr_dn" xfId="859"/>
    <cellStyle name="_MD Meeting on 17.12.08 AO_Feederwise_ATC_AUG-10 (5)_ATC_FEB__2011_hyr_dn 2" xfId="860"/>
    <cellStyle name="_MD Meeting on 17.12.08 AO_Feederwise_ATC_AUG-10 (5)_ATC_FEB__2011_hyr_dn 3" xfId="861"/>
    <cellStyle name="_MD Meeting on 17.12.08 AO_Feederwise_ATC_AUG-10 (5)_ATC_FEB__2011_hyr_dn 4" xfId="862"/>
    <cellStyle name="_MD Meeting on 17.12.08 AO_Feederwise_ATC_AUG-10 (5)_ATC_FEB__2011_hyr_dn 5" xfId="863"/>
    <cellStyle name="_MD Meeting on 17.12.08 AO_Feederwise_ATC_AUG-10 (5)_ATC_FEB__2011_hyr_dn 6" xfId="864"/>
    <cellStyle name="_MD Meeting on 17.12.08 AO_HRR ATC Dec-10 ATC" xfId="865"/>
    <cellStyle name="_MD Meeting on 17.12.08 AO_HRR ATC Dec-10 ATC_Chief_off_format" xfId="866"/>
    <cellStyle name="_MD Meeting on 17.12.08 AO_HRR ATC Jan-11" xfId="867"/>
    <cellStyle name="_MD Meeting on 17.12.08 AO_HRR ATC Jan-11_Chief_off_format" xfId="868"/>
    <cellStyle name="_MD Meeting on 17.12.08 AO_HRR March-11_ATC" xfId="869"/>
    <cellStyle name="_MD Meeting on 17.12.08 AO_HRR March-11_ATC_Chief_off_format" xfId="870"/>
    <cellStyle name="_MD Meeting on 17.12.08 AO_HRR Nov-10_ATC" xfId="871"/>
    <cellStyle name="_MD Meeting on 17.12.08 AO_HYR_ATC_Jan_11_org" xfId="872"/>
    <cellStyle name="_MD Meeting on 17.12.08 AO_HYR_ATC_Jan_11_org 2" xfId="873"/>
    <cellStyle name="_MD Meeting on 17.12.08 AO_HYR_ATC_Jan_11_org 3" xfId="874"/>
    <cellStyle name="_MD Meeting on 17.12.08 AO_HYR_ATC_Jan_11_org 4" xfId="875"/>
    <cellStyle name="_MD Meeting on 17.12.08 AO_HYR_ATC_Jan_11_org 5" xfId="876"/>
    <cellStyle name="_MD Meeting on 17.12.08 AO_HYR_ATC_Jan_11_org 6" xfId="877"/>
    <cellStyle name="_MD Meeting on 17.12.08 AO_P&amp;F Zone" xfId="878"/>
    <cellStyle name="_MD Meeting on 17.12.08 AO_P&amp;F Zone 2" xfId="879"/>
    <cellStyle name="_MD Meeting on 17.12.08 AO_P&amp;F Zone 3" xfId="880"/>
    <cellStyle name="_MD Meeting on 17.12.08 AO_P&amp;F Zone 4" xfId="881"/>
    <cellStyle name="_MD Meeting on 17.12.08 AO_P&amp;F Zone 5" xfId="882"/>
    <cellStyle name="_MD Meeting on 17.12.08 AO_P&amp;F Zone 6" xfId="883"/>
    <cellStyle name="_MD Meeting on 17.12.08 AO_Revise-CTA(NF, Spill OVer Works)." xfId="884"/>
    <cellStyle name="_MD Meeting on 17.12.08 AO_Revise-CTA(NF, Spill OVer Works). 2" xfId="885"/>
    <cellStyle name="_MD Meeting on 17.12.08 AO_Revise-CTA(NF, Spill OVer Works). 3" xfId="886"/>
    <cellStyle name="_MD Meeting on 17.12.08 AO_Revise-CTA(NF, Spill OVer Works). 4" xfId="887"/>
    <cellStyle name="_MD Meeting on 17.12.08 AO_Revise-CTA(NF, Spill OVer Works). 5" xfId="888"/>
    <cellStyle name="_MD Meeting on 17.12.08 AO_Revise-CTA(NF, Spill OVer Works). 6" xfId="889"/>
    <cellStyle name="_Meeting files July-09" xfId="890"/>
    <cellStyle name="_Meting 17.1.09 Accounts" xfId="891"/>
    <cellStyle name="_Meting 17.1.09 Accounts 2" xfId="892"/>
    <cellStyle name="_Meting 17.1.09 Accounts_ATC MLK REVISED JUNE 10" xfId="893"/>
    <cellStyle name="_Meting 17.1.09 Accounts_ATC MLK REVISED JUNE 10 2" xfId="894"/>
    <cellStyle name="_Meting 17.1.09 Accounts_ATC MLK REVISED JUNE 10_ATC oct 10 hyr dn org 2003 format" xfId="895"/>
    <cellStyle name="_Meting 17.1.09 Accounts_ATC MLK REVISED JUNE 10_ATC_FEB__2011_hyr_dn" xfId="896"/>
    <cellStyle name="_Meting 17.1.09 Accounts_ATC MLK REVISED JUNE 10_ATC_FEB__2011_hyr_dn 2" xfId="897"/>
    <cellStyle name="_Meting 17.1.09 Accounts_ATC MLK REVISED JUNE 10_ATC_FEB__2011_hyr_dn 3" xfId="898"/>
    <cellStyle name="_Meting 17.1.09 Accounts_ATC MLK REVISED JUNE 10_ATC_FEB__2011_hyr_dn 4" xfId="899"/>
    <cellStyle name="_Meting 17.1.09 Accounts_ATC MLK REVISED JUNE 10_ATC_FEB__2011_hyr_dn 5" xfId="900"/>
    <cellStyle name="_Meting 17.1.09 Accounts_ATC MLK REVISED JUNE 10_ATC_FEB__2011_hyr_dn 6" xfId="901"/>
    <cellStyle name="_Meting 17.1.09 Accounts_ATC MLK REVISED JUNE 10_Feb-11_ATC HRR" xfId="902"/>
    <cellStyle name="_Meting 17.1.09 Accounts_ATC MLK REVISED JUNE 10_Feb-11_ATC HRR_Chief_off_format" xfId="903"/>
    <cellStyle name="_Meting 17.1.09 Accounts_ATC MLK REVISED JUNE 10_HRR ATC Dec-10 ATC" xfId="904"/>
    <cellStyle name="_Meting 17.1.09 Accounts_ATC MLK REVISED JUNE 10_HRR ATC Dec-10 ATC_Chief_off_format" xfId="905"/>
    <cellStyle name="_Meting 17.1.09 Accounts_ATC MLK REVISED JUNE 10_HRR ATC Jan-11" xfId="906"/>
    <cellStyle name="_Meting 17.1.09 Accounts_ATC MLK REVISED JUNE 10_HRR ATC Jan-11_Chief_off_format" xfId="907"/>
    <cellStyle name="_Meting 17.1.09 Accounts_ATC MLK REVISED JUNE 10_HRR March-11_ATC" xfId="908"/>
    <cellStyle name="_Meting 17.1.09 Accounts_ATC MLK REVISED JUNE 10_HRR March-11_ATC_Chief_off_format" xfId="909"/>
    <cellStyle name="_Meting 17.1.09 Accounts_ATC MLK REVISED JUNE 10_HRR Nov-10_ATC" xfId="910"/>
    <cellStyle name="_Meting 17.1.09 Accounts_ATC MLK REVISED JUNE 10_HYR_ATC_Jan_11_org" xfId="911"/>
    <cellStyle name="_Meting 17.1.09 Accounts_ATC MLK REVISED JUNE 10_HYR_ATC_Jan_11_org 2" xfId="912"/>
    <cellStyle name="_Meting 17.1.09 Accounts_ATC MLK REVISED JUNE 10_HYR_ATC_Jan_11_org 3" xfId="913"/>
    <cellStyle name="_Meting 17.1.09 Accounts_ATC MLK REVISED JUNE 10_HYR_ATC_Jan_11_org 4" xfId="914"/>
    <cellStyle name="_Meting 17.1.09 Accounts_ATC MLK REVISED JUNE 10_HYR_ATC_Jan_11_org 5" xfId="915"/>
    <cellStyle name="_Meting 17.1.09 Accounts_ATC MLK REVISED JUNE 10_HYR_ATC_Jan_11_org 6" xfId="916"/>
    <cellStyle name="_Meting 17.1.09 Accounts_ATC oct 10 hyr dn org 2003 format" xfId="917"/>
    <cellStyle name="_Meting 17.1.09 Accounts_ATC Revised june 10" xfId="918"/>
    <cellStyle name="_Meting 17.1.09 Accounts_ATC Revised june 10 2" xfId="919"/>
    <cellStyle name="_Meting 17.1.09 Accounts_ATC Revised june 10_ATC_FEB__2011_hyr_dn" xfId="920"/>
    <cellStyle name="_Meting 17.1.09 Accounts_ATC Revised june 10_ATC_FEB__2011_hyr_dn 2" xfId="921"/>
    <cellStyle name="_Meting 17.1.09 Accounts_ATC Revised june 10_ATC_FEB__2011_hyr_dn 3" xfId="922"/>
    <cellStyle name="_Meting 17.1.09 Accounts_ATC Revised june 10_ATC_FEB__2011_hyr_dn 4" xfId="923"/>
    <cellStyle name="_Meting 17.1.09 Accounts_ATC Revised june 10_ATC_FEB__2011_hyr_dn 5" xfId="924"/>
    <cellStyle name="_Meting 17.1.09 Accounts_ATC Revised june 10_ATC_FEB__2011_hyr_dn 6" xfId="925"/>
    <cellStyle name="_Meting 17.1.09 Accounts_ATC Revised june 10_HYR_ATC_Jan_11_org" xfId="926"/>
    <cellStyle name="_Meting 17.1.09 Accounts_ATC Revised june 10_HYR_ATC_Jan_11_org 2" xfId="927"/>
    <cellStyle name="_Meting 17.1.09 Accounts_ATC Revised june 10_HYR_ATC_Jan_11_org 3" xfId="928"/>
    <cellStyle name="_Meting 17.1.09 Accounts_ATC Revised june 10_HYR_ATC_Jan_11_org 4" xfId="929"/>
    <cellStyle name="_Meting 17.1.09 Accounts_ATC Revised june 10_HYR_ATC_Jan_11_org 5" xfId="930"/>
    <cellStyle name="_Meting 17.1.09 Accounts_ATC Revised june 10_HYR_ATC_Jan_11_org 6" xfId="931"/>
    <cellStyle name="_Meting 17.1.09 Accounts_ATC_FEB__2011_hyr_dn" xfId="932"/>
    <cellStyle name="_Meting 17.1.09 Accounts_ATC_FEB__2011_hyr_dn 2" xfId="933"/>
    <cellStyle name="_Meting 17.1.09 Accounts_ATC_FEB__2011_hyr_dn 3" xfId="934"/>
    <cellStyle name="_Meting 17.1.09 Accounts_ATC_FEB__2011_hyr_dn 4" xfId="935"/>
    <cellStyle name="_Meting 17.1.09 Accounts_ATC_FEB__2011_hyr_dn 5" xfId="936"/>
    <cellStyle name="_Meting 17.1.09 Accounts_ATC_FEB__2011_hyr_dn 6" xfId="937"/>
    <cellStyle name="_Meting 17.1.09 Accounts_Circle- Feb 2011 SOW P&amp;M" xfId="938"/>
    <cellStyle name="_Meting 17.1.09 Accounts_Circle- Feb 2011 SOW P&amp;M 2" xfId="939"/>
    <cellStyle name="_Meting 17.1.09 Accounts_Circle- Feb 2011 SOW P&amp;M 3" xfId="940"/>
    <cellStyle name="_Meting 17.1.09 Accounts_Circle- Feb 2011 SOW P&amp;M 4" xfId="941"/>
    <cellStyle name="_Meting 17.1.09 Accounts_Circle- Feb 2011 SOW P&amp;M 5" xfId="942"/>
    <cellStyle name="_Meting 17.1.09 Accounts_Circle- Feb 2011 SOW P&amp;M 6" xfId="943"/>
    <cellStyle name="_Meting 17.1.09 Accounts_Circle- Feb 2011 SOW P&amp;M_Copy P&amp;F Dec-2011(F)" xfId="944"/>
    <cellStyle name="_Meting 17.1.09 Accounts_Circle- Jan 2011 SOW P&amp;M" xfId="945"/>
    <cellStyle name="_Meting 17.1.09 Accounts_Circle- Jan 2011 SOW P&amp;M 2" xfId="946"/>
    <cellStyle name="_Meting 17.1.09 Accounts_Circle- Jan 2011 SOW P&amp;M 3" xfId="947"/>
    <cellStyle name="_Meting 17.1.09 Accounts_Circle- Jan 2011 SOW P&amp;M 4" xfId="948"/>
    <cellStyle name="_Meting 17.1.09 Accounts_Circle- Jan 2011 SOW P&amp;M 5" xfId="949"/>
    <cellStyle name="_Meting 17.1.09 Accounts_Circle- Jan 2011 SOW P&amp;M 6" xfId="950"/>
    <cellStyle name="_Meting 17.1.09 Accounts_Circle-_August_2010_SOW_P&amp;M(1)" xfId="951"/>
    <cellStyle name="_Meting 17.1.09 Accounts_Circle-_August_2010_SOW_P&amp;M(1) 2" xfId="952"/>
    <cellStyle name="_Meting 17.1.09 Accounts_Circle-_August_2010_SOW_P&amp;M(1) 3" xfId="953"/>
    <cellStyle name="_Meting 17.1.09 Accounts_Circle-_August_2010_SOW_P&amp;M(1) 4" xfId="954"/>
    <cellStyle name="_Meting 17.1.09 Accounts_Circle-_August_2010_SOW_P&amp;M(1) 5" xfId="955"/>
    <cellStyle name="_Meting 17.1.09 Accounts_Circle-_August_2010_SOW_P&amp;M(1) 6" xfId="956"/>
    <cellStyle name="_Meting 17.1.09 Accounts_Circle-_August_2010_SOW_P&amp;M(1)_Copy P&amp;F Dec-2011(F)" xfId="957"/>
    <cellStyle name="_Meting 17.1.09 Accounts_CTA" xfId="958"/>
    <cellStyle name="_Meting 17.1.09 Accounts_CTA(R)_Aug-09" xfId="959"/>
    <cellStyle name="_Meting 17.1.09 Accounts_CTA(R)_Aug-09_Circle- Feb 2011 SOW P&amp;M" xfId="960"/>
    <cellStyle name="_Meting 17.1.09 Accounts_CTA(R)_Aug-09_Circle- Feb 2011 SOW P&amp;M 2" xfId="961"/>
    <cellStyle name="_Meting 17.1.09 Accounts_CTA(R)_Aug-09_Circle- Feb 2011 SOW P&amp;M 3" xfId="962"/>
    <cellStyle name="_Meting 17.1.09 Accounts_CTA(R)_Aug-09_Circle- Feb 2011 SOW P&amp;M 4" xfId="963"/>
    <cellStyle name="_Meting 17.1.09 Accounts_CTA(R)_Aug-09_Circle- Feb 2011 SOW P&amp;M 5" xfId="964"/>
    <cellStyle name="_Meting 17.1.09 Accounts_CTA(R)_Aug-09_Circle- Feb 2011 SOW P&amp;M 6" xfId="965"/>
    <cellStyle name="_Meting 17.1.09 Accounts_CTA(R)_Aug-09_Circle- Feb 2011 SOW P&amp;M_Copy P&amp;F Dec-2011(F)" xfId="966"/>
    <cellStyle name="_Meting 17.1.09 Accounts_CTA(R)_Aug-09_Circle- Jan 2011 SOW P&amp;M" xfId="967"/>
    <cellStyle name="_Meting 17.1.09 Accounts_CTA(R)_Aug-09_Circle- Jan 2011 SOW P&amp;M 2" xfId="968"/>
    <cellStyle name="_Meting 17.1.09 Accounts_CTA(R)_Aug-09_Circle- Jan 2011 SOW P&amp;M 3" xfId="969"/>
    <cellStyle name="_Meting 17.1.09 Accounts_CTA(R)_Aug-09_Circle- Jan 2011 SOW P&amp;M 4" xfId="970"/>
    <cellStyle name="_Meting 17.1.09 Accounts_CTA(R)_Aug-09_Circle- Jan 2011 SOW P&amp;M 5" xfId="971"/>
    <cellStyle name="_Meting 17.1.09 Accounts_CTA(R)_Aug-09_Circle- Jan 2011 SOW P&amp;M 6" xfId="972"/>
    <cellStyle name="_Meting 17.1.09 Accounts_CTA(R)_Aug-09_Circle-_August_2010_SOW_P&amp;M(1)" xfId="973"/>
    <cellStyle name="_Meting 17.1.09 Accounts_CTA(R)_Aug-09_Circle-_August_2010_SOW_P&amp;M(1) 2" xfId="974"/>
    <cellStyle name="_Meting 17.1.09 Accounts_CTA(R)_Aug-09_Circle-_August_2010_SOW_P&amp;M(1) 3" xfId="975"/>
    <cellStyle name="_Meting 17.1.09 Accounts_CTA(R)_Aug-09_Circle-_August_2010_SOW_P&amp;M(1) 4" xfId="976"/>
    <cellStyle name="_Meting 17.1.09 Accounts_CTA(R)_Aug-09_Circle-_August_2010_SOW_P&amp;M(1) 5" xfId="977"/>
    <cellStyle name="_Meting 17.1.09 Accounts_CTA(R)_Aug-09_Circle-_August_2010_SOW_P&amp;M(1) 6" xfId="978"/>
    <cellStyle name="_Meting 17.1.09 Accounts_CTA(R)_Aug-09_Circle-_August_2010_SOW_P&amp;M(1)_Copy P&amp;F Dec-2011(F)" xfId="979"/>
    <cellStyle name="_Meting 17.1.09 Accounts_CTA(R)_Aug-09_P&amp;F Zone" xfId="980"/>
    <cellStyle name="_Meting 17.1.09 Accounts_CTA(R)_Aug-09_P&amp;F Zone 2" xfId="981"/>
    <cellStyle name="_Meting 17.1.09 Accounts_CTA(R)_Aug-09_P&amp;F Zone 3" xfId="982"/>
    <cellStyle name="_Meting 17.1.09 Accounts_CTA(R)_Aug-09_P&amp;F Zone 4" xfId="983"/>
    <cellStyle name="_Meting 17.1.09 Accounts_CTA(R)_Aug-09_P&amp;F Zone 5" xfId="984"/>
    <cellStyle name="_Meting 17.1.09 Accounts_CTA(R)_Aug-09_P&amp;F Zone 6" xfId="985"/>
    <cellStyle name="_Meting 17.1.09 Accounts_CTA(R)_Aug-09_Revise-CTA(NF, Spill OVer Works)." xfId="986"/>
    <cellStyle name="_Meting 17.1.09 Accounts_CTA(R)_Aug-09_Revise-CTA(NF, Spill OVer Works). 2" xfId="987"/>
    <cellStyle name="_Meting 17.1.09 Accounts_CTA(R)_Aug-09_Revise-CTA(NF, Spill OVer Works). 3" xfId="988"/>
    <cellStyle name="_Meting 17.1.09 Accounts_CTA(R)_Aug-09_Revise-CTA(NF, Spill OVer Works). 4" xfId="989"/>
    <cellStyle name="_Meting 17.1.09 Accounts_CTA(R)_Aug-09_Revise-CTA(NF, Spill OVer Works). 5" xfId="990"/>
    <cellStyle name="_Meting 17.1.09 Accounts_CTA(R)_Aug-09_Revise-CTA(NF, Spill OVer Works). 6" xfId="991"/>
    <cellStyle name="_Meting 17.1.09 Accounts_CTA_Circle- Feb 2011 SOW P&amp;M" xfId="992"/>
    <cellStyle name="_Meting 17.1.09 Accounts_CTA_Circle- Feb 2011 SOW P&amp;M 2" xfId="993"/>
    <cellStyle name="_Meting 17.1.09 Accounts_CTA_Circle- Feb 2011 SOW P&amp;M 3" xfId="994"/>
    <cellStyle name="_Meting 17.1.09 Accounts_CTA_Circle- Feb 2011 SOW P&amp;M 4" xfId="995"/>
    <cellStyle name="_Meting 17.1.09 Accounts_CTA_Circle- Feb 2011 SOW P&amp;M 5" xfId="996"/>
    <cellStyle name="_Meting 17.1.09 Accounts_CTA_Circle- Feb 2011 SOW P&amp;M 6" xfId="997"/>
    <cellStyle name="_Meting 17.1.09 Accounts_CTA_Circle- Feb 2011 SOW P&amp;M_Copy P&amp;F Dec-2011(F)" xfId="998"/>
    <cellStyle name="_Meting 17.1.09 Accounts_CTA_Circle- Jan 2011 SOW P&amp;M" xfId="999"/>
    <cellStyle name="_Meting 17.1.09 Accounts_CTA_Circle- Jan 2011 SOW P&amp;M 2" xfId="1000"/>
    <cellStyle name="_Meting 17.1.09 Accounts_CTA_Circle- Jan 2011 SOW P&amp;M 3" xfId="1001"/>
    <cellStyle name="_Meting 17.1.09 Accounts_CTA_Circle- Jan 2011 SOW P&amp;M 4" xfId="1002"/>
    <cellStyle name="_Meting 17.1.09 Accounts_CTA_Circle- Jan 2011 SOW P&amp;M 5" xfId="1003"/>
    <cellStyle name="_Meting 17.1.09 Accounts_CTA_Circle- Jan 2011 SOW P&amp;M 6" xfId="1004"/>
    <cellStyle name="_Meting 17.1.09 Accounts_CTA_Circle-_August_2010_SOW_P&amp;M(1)" xfId="1005"/>
    <cellStyle name="_Meting 17.1.09 Accounts_CTA_Circle-_August_2010_SOW_P&amp;M(1) 2" xfId="1006"/>
    <cellStyle name="_Meting 17.1.09 Accounts_CTA_Circle-_August_2010_SOW_P&amp;M(1) 3" xfId="1007"/>
    <cellStyle name="_Meting 17.1.09 Accounts_CTA_Circle-_August_2010_SOW_P&amp;M(1) 4" xfId="1008"/>
    <cellStyle name="_Meting 17.1.09 Accounts_CTA_Circle-_August_2010_SOW_P&amp;M(1) 5" xfId="1009"/>
    <cellStyle name="_Meting 17.1.09 Accounts_CTA_Circle-_August_2010_SOW_P&amp;M(1) 6" xfId="1010"/>
    <cellStyle name="_Meting 17.1.09 Accounts_CTA_Circle-_August_2010_SOW_P&amp;M(1)_Copy P&amp;F Dec-2011(F)" xfId="1011"/>
    <cellStyle name="_Meting 17.1.09 Accounts_CTA_P&amp;F Zone" xfId="1012"/>
    <cellStyle name="_Meting 17.1.09 Accounts_CTA_P&amp;F Zone 2" xfId="1013"/>
    <cellStyle name="_Meting 17.1.09 Accounts_CTA_P&amp;F Zone 3" xfId="1014"/>
    <cellStyle name="_Meting 17.1.09 Accounts_CTA_P&amp;F Zone 4" xfId="1015"/>
    <cellStyle name="_Meting 17.1.09 Accounts_CTA_P&amp;F Zone 5" xfId="1016"/>
    <cellStyle name="_Meting 17.1.09 Accounts_CTA_P&amp;F Zone 6" xfId="1017"/>
    <cellStyle name="_Meting 17.1.09 Accounts_CTA_Revise-CTA(NF, Spill OVer Works)." xfId="1018"/>
    <cellStyle name="_Meting 17.1.09 Accounts_CTA_Revise-CTA(NF, Spill OVer Works). 2" xfId="1019"/>
    <cellStyle name="_Meting 17.1.09 Accounts_CTA_Revise-CTA(NF, Spill OVer Works). 3" xfId="1020"/>
    <cellStyle name="_Meting 17.1.09 Accounts_CTA_Revise-CTA(NF, Spill OVer Works). 4" xfId="1021"/>
    <cellStyle name="_Meting 17.1.09 Accounts_CTA_Revise-CTA(NF, Spill OVer Works). 5" xfId="1022"/>
    <cellStyle name="_Meting 17.1.09 Accounts_CTA_Revise-CTA(NF, Spill OVer Works). 6" xfId="1023"/>
    <cellStyle name="_Meting 17.1.09 Accounts_Division_wise_capex_works_se-dvg(1)" xfId="1024"/>
    <cellStyle name="_Meting 17.1.09 Accounts_Feb-11_ATC HRR" xfId="1025"/>
    <cellStyle name="_Meting 17.1.09 Accounts_Feb-11_ATC HRR_Chief_off_format" xfId="1026"/>
    <cellStyle name="_Meting 17.1.09 Accounts_Feederwise_ATC CLK" xfId="1027"/>
    <cellStyle name="_Meting 17.1.09 Accounts_Feederwise_ATC CLK 2" xfId="1028"/>
    <cellStyle name="_Meting 17.1.09 Accounts_Feederwise_ATC CLK_ATC_FEB__2011_hyr_dn" xfId="1029"/>
    <cellStyle name="_Meting 17.1.09 Accounts_Feederwise_ATC CLK_ATC_FEB__2011_hyr_dn 2" xfId="1030"/>
    <cellStyle name="_Meting 17.1.09 Accounts_Feederwise_ATC CLK_ATC_FEB__2011_hyr_dn 3" xfId="1031"/>
    <cellStyle name="_Meting 17.1.09 Accounts_Feederwise_ATC CLK_ATC_FEB__2011_hyr_dn 4" xfId="1032"/>
    <cellStyle name="_Meting 17.1.09 Accounts_Feederwise_ATC CLK_ATC_FEB__2011_hyr_dn 5" xfId="1033"/>
    <cellStyle name="_Meting 17.1.09 Accounts_Feederwise_ATC CLK_ATC_FEB__2011_hyr_dn 6" xfId="1034"/>
    <cellStyle name="_Meting 17.1.09 Accounts_Feederwise_ATC CLK_HYR_ATC_Jan_11_org" xfId="1035"/>
    <cellStyle name="_Meting 17.1.09 Accounts_Feederwise_ATC CLK_HYR_ATC_Jan_11_org 2" xfId="1036"/>
    <cellStyle name="_Meting 17.1.09 Accounts_Feederwise_ATC CLK_HYR_ATC_Jan_11_org 3" xfId="1037"/>
    <cellStyle name="_Meting 17.1.09 Accounts_Feederwise_ATC CLK_HYR_ATC_Jan_11_org 4" xfId="1038"/>
    <cellStyle name="_Meting 17.1.09 Accounts_Feederwise_ATC CLK_HYR_ATC_Jan_11_org 5" xfId="1039"/>
    <cellStyle name="_Meting 17.1.09 Accounts_Feederwise_ATC CLK_HYR_ATC_Jan_11_org 6" xfId="1040"/>
    <cellStyle name="_Meting 17.1.09 Accounts_Feederwise_ATC_AUG-10 (5)" xfId="1041"/>
    <cellStyle name="_Meting 17.1.09 Accounts_Feederwise_ATC_AUG-10 (5) 2" xfId="1042"/>
    <cellStyle name="_Meting 17.1.09 Accounts_Feederwise_ATC_AUG-10 (5)_ATC_FEB__2011_hyr_dn" xfId="1043"/>
    <cellStyle name="_Meting 17.1.09 Accounts_Feederwise_ATC_AUG-10 (5)_ATC_FEB__2011_hyr_dn 2" xfId="1044"/>
    <cellStyle name="_Meting 17.1.09 Accounts_Feederwise_ATC_AUG-10 (5)_ATC_FEB__2011_hyr_dn 3" xfId="1045"/>
    <cellStyle name="_Meting 17.1.09 Accounts_Feederwise_ATC_AUG-10 (5)_ATC_FEB__2011_hyr_dn 4" xfId="1046"/>
    <cellStyle name="_Meting 17.1.09 Accounts_Feederwise_ATC_AUG-10 (5)_ATC_FEB__2011_hyr_dn 5" xfId="1047"/>
    <cellStyle name="_Meting 17.1.09 Accounts_Feederwise_ATC_AUG-10 (5)_ATC_FEB__2011_hyr_dn 6" xfId="1048"/>
    <cellStyle name="_Meting 17.1.09 Accounts_HRR ATC Dec-10 ATC" xfId="1049"/>
    <cellStyle name="_Meting 17.1.09 Accounts_HRR ATC Dec-10 ATC_Chief_off_format" xfId="1050"/>
    <cellStyle name="_Meting 17.1.09 Accounts_HRR ATC Jan-11" xfId="1051"/>
    <cellStyle name="_Meting 17.1.09 Accounts_HRR ATC Jan-11_Chief_off_format" xfId="1052"/>
    <cellStyle name="_Meting 17.1.09 Accounts_HRR March-11_ATC" xfId="1053"/>
    <cellStyle name="_Meting 17.1.09 Accounts_HRR March-11_ATC_Chief_off_format" xfId="1054"/>
    <cellStyle name="_Meting 17.1.09 Accounts_HRR Nov-10_ATC" xfId="1055"/>
    <cellStyle name="_Meting 17.1.09 Accounts_HYR_ATC_Jan_11_org" xfId="1056"/>
    <cellStyle name="_Meting 17.1.09 Accounts_HYR_ATC_Jan_11_org 2" xfId="1057"/>
    <cellStyle name="_Meting 17.1.09 Accounts_HYR_ATC_Jan_11_org 3" xfId="1058"/>
    <cellStyle name="_Meting 17.1.09 Accounts_HYR_ATC_Jan_11_org 4" xfId="1059"/>
    <cellStyle name="_Meting 17.1.09 Accounts_HYR_ATC_Jan_11_org 5" xfId="1060"/>
    <cellStyle name="_Meting 17.1.09 Accounts_HYR_ATC_Jan_11_org 6" xfId="1061"/>
    <cellStyle name="_Meting 17.1.09 Accounts_P&amp;F Zone" xfId="1062"/>
    <cellStyle name="_Meting 17.1.09 Accounts_P&amp;F Zone 2" xfId="1063"/>
    <cellStyle name="_Meting 17.1.09 Accounts_P&amp;F Zone 3" xfId="1064"/>
    <cellStyle name="_Meting 17.1.09 Accounts_P&amp;F Zone 4" xfId="1065"/>
    <cellStyle name="_Meting 17.1.09 Accounts_P&amp;F Zone 5" xfId="1066"/>
    <cellStyle name="_Meting 17.1.09 Accounts_P&amp;F Zone 6" xfId="1067"/>
    <cellStyle name="_Meting 17.1.09 Accounts_Revise-CTA(NF, Spill OVer Works)." xfId="1068"/>
    <cellStyle name="_Meting 17.1.09 Accounts_Revise-CTA(NF, Spill OVer Works). 2" xfId="1069"/>
    <cellStyle name="_Meting 17.1.09 Accounts_Revise-CTA(NF, Spill OVer Works). 3" xfId="1070"/>
    <cellStyle name="_Meting 17.1.09 Accounts_Revise-CTA(NF, Spill OVer Works). 4" xfId="1071"/>
    <cellStyle name="_Meting 17.1.09 Accounts_Revise-CTA(NF, Spill OVer Works). 5" xfId="1072"/>
    <cellStyle name="_Meting 17.1.09 Accounts_Revise-CTA(NF, Spill OVer Works). 6" xfId="1073"/>
    <cellStyle name="_MNR - April  to Sept 09" xfId="1074"/>
    <cellStyle name="_MNR - April  to Sept 09 2" xfId="1075"/>
    <cellStyle name="_MNR - April  to Sept 09_tumkur circle CT-_Formats_-May_2011(1)" xfId="1076"/>
    <cellStyle name="_MNR - April  to Sept 09_tumkur circle CT-_Formats_-May_2011(1) 2" xfId="1077"/>
    <cellStyle name="_MNR - April  to Sept 09_tumkur circle CT-_Formats_-May_2011(1) 3" xfId="1078"/>
    <cellStyle name="_MNR - April  to Sept 09_tumkur circle CT-_Formats_-May_2011(1) 4" xfId="1079"/>
    <cellStyle name="_MNR - April  to Sept 09_tumkur circle CT-_Formats_-May_2011(1) 5" xfId="1080"/>
    <cellStyle name="_MNR - April  to Sept 09_tumkur circle CT-_Formats_-May_2011(1) 6" xfId="1081"/>
    <cellStyle name="_New Formate ATC Loss _ T&amp;D Loss-Feb-09 of Madhugiri Divivision" xfId="1082"/>
    <cellStyle name="_New Formate ATC Loss _ T&amp;D Loss-Feb-09 of Madhugiri Divivision_C1 to C10_Format_Meeting_Dec-09" xfId="1083"/>
    <cellStyle name="_New Formate ATC Loss _ T&amp;D Loss-Feb-09 of Madhugiri Divivision_DTC Wse Energy Audit Dec-09 Madhugiri dvn 05.01.10" xfId="1084"/>
    <cellStyle name="_New Formate ATC Loss _ T&amp;D Loss-Feb-09 of Madhugiri Divivision_DTC Wse Energy Audit FEB-10 Madhugiri dvn" xfId="1085"/>
    <cellStyle name="_New Formate ATC Loss _ T&amp;D Loss-Feb-09 of Madhugiri Divivision_DTC_EA_MADHUGIRI__DIVISION_new" xfId="1086"/>
    <cellStyle name="_New Formate ATC Loss _ T&amp;D Loss-Jan-09 of Madhugiri Divivision" xfId="1087"/>
    <cellStyle name="_New Formate ATC Loss _ T&amp;D Loss-Jan-09 of Madhugiri Divivision_C1 to C10_Format_Meeting_Dec-09" xfId="1088"/>
    <cellStyle name="_New Formate ATC Loss _ T&amp;D Loss-Jan-09 of Madhugiri Divivision_DTC Wse Energy Audit Dec-09 Madhugiri dvn 05.01.10" xfId="1089"/>
    <cellStyle name="_New Formate ATC Loss _ T&amp;D Loss-Jan-09 of Madhugiri Divivision_DTC Wse Energy Audit FEB-10 Madhugiri dvn" xfId="1090"/>
    <cellStyle name="_New Formate ATC Loss _ T&amp;D Loss-Jan-09 of Madhugiri Divivision_DTC_EA_MADHUGIRI__DIVISION_new" xfId="1091"/>
    <cellStyle name="_Parameters April-10" xfId="1092"/>
    <cellStyle name="_Parameters April-10 2" xfId="1093"/>
    <cellStyle name="_Parameters April-10 2 2" xfId="1094"/>
    <cellStyle name="_Parameters April-10 2 3" xfId="1095"/>
    <cellStyle name="_Parameters April-10 3" xfId="1096"/>
    <cellStyle name="_Parameters April-10 3 2" xfId="1097"/>
    <cellStyle name="_Parameters April-10 3 3" xfId="1098"/>
    <cellStyle name="_Parameters April-10 4" xfId="1099"/>
    <cellStyle name="_Parameters April-10 4 2" xfId="1100"/>
    <cellStyle name="_Parameters April-10 4 3" xfId="1101"/>
    <cellStyle name="_Parameters April-10 5" xfId="1102"/>
    <cellStyle name="_Parameters April-10 6" xfId="1103"/>
    <cellStyle name="_Parameters May-10" xfId="1104"/>
    <cellStyle name="_Parameters May-10 2" xfId="1105"/>
    <cellStyle name="_Parameters May-10 2 2" xfId="1106"/>
    <cellStyle name="_Parameters May-10 2 3" xfId="1107"/>
    <cellStyle name="_Parameters May-10 3" xfId="1108"/>
    <cellStyle name="_Parameters May-10 3 2" xfId="1109"/>
    <cellStyle name="_Parameters May-10 3 3" xfId="1110"/>
    <cellStyle name="_Parameters May-10 4" xfId="1111"/>
    <cellStyle name="_Parameters May-10 4 2" xfId="1112"/>
    <cellStyle name="_Parameters May-10 4 3" xfId="1113"/>
    <cellStyle name="_Parameters May-10 5" xfId="1114"/>
    <cellStyle name="_Parameters May-10 6" xfId="1115"/>
    <cellStyle name="_Pavagada_Solar_Rebit_Details_Jan-09" xfId="1116"/>
    <cellStyle name="_Pavagada_Solar_Rebit_Details_Jan-09 2" xfId="1117"/>
    <cellStyle name="_Pavagada_Solar_Rebit_Details_Jan-09_C1 to C10_Format_Meeting_Dec-09" xfId="1118"/>
    <cellStyle name="_Pavagada_Solar_Rebit_Details_Jan-09_C1 to C10_Format_Meeting_Dec-09 2" xfId="1119"/>
    <cellStyle name="_Pavagada_Solar_Rebit_Details_Jan-09_DTC EA 18.01.10 Division Format" xfId="1120"/>
    <cellStyle name="_Pavagada_Solar_Rebit_Details_Jan-09_DTC EA 18.01.10 Division Format 2" xfId="1121"/>
    <cellStyle name="_Pavagada_Solar_Rebit_Details_Jan-09_DTC EA ABSTRCT FEB -10" xfId="1122"/>
    <cellStyle name="_Pavagada_Solar_Rebit_Details_Jan-09_DTC EA ABSTRCT FEB -10 2" xfId="1123"/>
    <cellStyle name="_Pavagada_Solar_Rebit_Details_Jan-09_DTC EA JAN-09     AJAY" xfId="1124"/>
    <cellStyle name="_Pavagada_Solar_Rebit_Details_Jan-09_DTC EA JAN-09     AJAY 2" xfId="1125"/>
    <cellStyle name="_Pavagada_Solar_Rebit_Details_Jan-09_DTC Wse Energy Audit Dec-09 Madhugiri dvn 05.01.10" xfId="1126"/>
    <cellStyle name="_Pavagada_Solar_Rebit_Details_Jan-09_DTC Wse Energy Audit Dec-09 Madhugiri dvn 05.01.10 2" xfId="1127"/>
    <cellStyle name="_Pavagada_Solar_Rebit_Details_Jan-09_DTC Wse Energy Audit Jan-10 Madhugiri dvn" xfId="1128"/>
    <cellStyle name="_Pavagada_Solar_Rebit_Details_Jan-09_DTC Wse Energy Audit Jan-10 Madhugiri dvn 2" xfId="1129"/>
    <cellStyle name="_Pavagada_Solar_Rebit_Details_Jan-09_DTC Wse Energy Audit Jan-10 Madhugiri dvn Final" xfId="1130"/>
    <cellStyle name="_Pavagada_Solar_Rebit_Details_Jan-09_DTC Wse Energy Audit Jan-10 Madhugiri dvn Final 2" xfId="1131"/>
    <cellStyle name="_Performance BESCOM June-10" xfId="1132"/>
    <cellStyle name="_Performance BESCOM June-10 2" xfId="1133"/>
    <cellStyle name="_Performance BESCOM June-10_tumkur circle CT-_Formats_-May_2011(1)" xfId="1134"/>
    <cellStyle name="_Performance BESCOM June-10_tumkur circle CT-_Formats_-May_2011(1) 2" xfId="1135"/>
    <cellStyle name="_Performance BESCOM June-10_tumkur circle CT-_Formats_-May_2011(1) 3" xfId="1136"/>
    <cellStyle name="_Performance BESCOM June-10_tumkur circle CT-_Formats_-May_2011(1) 4" xfId="1137"/>
    <cellStyle name="_Performance BESCOM June-10_tumkur circle CT-_Formats_-May_2011(1) 5" xfId="1138"/>
    <cellStyle name="_Performance BESCOM June-10_tumkur circle CT-_Formats_-May_2011(1) 6" xfId="1139"/>
    <cellStyle name="_PF_Modelling_KPMG v3.0" xfId="1140"/>
    <cellStyle name="_PF_Modelling_KPMG v3.0 2" xfId="1141"/>
    <cellStyle name="_PF_Modelling_KPMG v3.0 2 2" xfId="1142"/>
    <cellStyle name="_PF_Modelling_KPMG v3.0 2 3" xfId="1143"/>
    <cellStyle name="_PF_Modelling_KPMG v3.0 3" xfId="1144"/>
    <cellStyle name="_PF_Modelling_KPMG v3.0 3 2" xfId="1145"/>
    <cellStyle name="_PF_Modelling_KPMG v3.0 3 3" xfId="1146"/>
    <cellStyle name="_PF_Modelling_KPMG v3.0 4" xfId="1147"/>
    <cellStyle name="_PF_Modelling_KPMG v3.0 4 2" xfId="1148"/>
    <cellStyle name="_PF_Modelling_KPMG v3.0 4 3" xfId="1149"/>
    <cellStyle name="_PF_Modelling_KPMG v3.0 5" xfId="1150"/>
    <cellStyle name="_PF_Modelling_KPMG v3.0 6" xfId="1151"/>
    <cellStyle name="_Rev-DVG" xfId="1152"/>
    <cellStyle name="_Rev-DVG 2" xfId="1153"/>
    <cellStyle name="_Rev-DVG 2 2" xfId="1154"/>
    <cellStyle name="_Rev-DVG 2 3" xfId="1155"/>
    <cellStyle name="_Rev-DVG 3" xfId="1156"/>
    <cellStyle name="_Rev-DVG 3 2" xfId="1157"/>
    <cellStyle name="_Rev-DVG 3 3" xfId="1158"/>
    <cellStyle name="_Rev-DVG 4" xfId="1159"/>
    <cellStyle name="_Rev-DVG 4 2" xfId="1160"/>
    <cellStyle name="_Rev-DVG 4 3" xfId="1161"/>
    <cellStyle name="_Rev-DVG 5" xfId="1162"/>
    <cellStyle name="_Rev-DVG 6" xfId="1163"/>
    <cellStyle name="_Rev-DVG_Revised New Format from GM CA -24.02.2012" xfId="1164"/>
    <cellStyle name="_Rev-DVG_Revised New Format from GM CA -24.02.2012 2" xfId="1165"/>
    <cellStyle name="_Sira town ATC KERC June-10" xfId="1166"/>
    <cellStyle name="_Sira town ATC KERC June-10 2" xfId="1167"/>
    <cellStyle name="_Sira Town ATC May-10" xfId="1168"/>
    <cellStyle name="_Sira Town ATC May-10 2" xfId="1169"/>
    <cellStyle name="_Sira_Town_ATC" xfId="1170"/>
    <cellStyle name="_Sira_Town_ATC 2" xfId="1171"/>
    <cellStyle name="_Sira_Town_Energy__Audit July-10" xfId="1172"/>
    <cellStyle name="_Sira_Town_Energy__Audit July-10 2" xfId="1173"/>
    <cellStyle name="_Sira_Town_Energy__Audit(Zonal)_Aug-10" xfId="1174"/>
    <cellStyle name="_Sira_Town_Energy__Audit(Zonal)_Aug-10 2" xfId="1175"/>
    <cellStyle name="_Solar Rebate-Jan09" xfId="1176"/>
    <cellStyle name="_Solar Rebate-Jan09_ATC Loss T &amp; D Loss Feb-11 of Madhugiri Division" xfId="1177"/>
    <cellStyle name="_Solar Rebate-Jan09_C1 to C10_Format_Meeting_Dec-09" xfId="1178"/>
    <cellStyle name="_Solar Rebate-Jan09_C1 to C10_Format_Meeting_Dec-09_ATC Loss T &amp; D Loss Feb-11 of Madhugiri Division" xfId="1179"/>
    <cellStyle name="_Solar Rebate-Jan09_DTC Wse Energy Audit Dec-09 Madhugiri dvn 05.01.10" xfId="1180"/>
    <cellStyle name="_Solar Rebate-Jan09_DTC Wse Energy Audit Dec-09 Madhugiri dvn 05.01.10_ATC Loss T &amp; D Loss Feb-11 of Madhugiri Division" xfId="1181"/>
    <cellStyle name="_Solar Rebate-Jan09_DTC Wse Energy Audit FEB-10 Madhugiri dvn" xfId="1182"/>
    <cellStyle name="_Solar Rebate-Jan09_DTC Wse Energy Audit FEB-10 Madhugiri dvn_ATC Loss T &amp; D Loss Feb-11 of Madhugiri Division" xfId="1183"/>
    <cellStyle name="_Solar Rebate-Jan09_DTC_EA_MADHUGIRI__DIVISION_new" xfId="1184"/>
    <cellStyle name="_Solar Rebate-Jan09_DTC_EA_MADHUGIRI__DIVISION_new_ATC Loss T &amp; D Loss Feb-11 of Madhugiri Division" xfId="1185"/>
    <cellStyle name="_SOW Circle" xfId="1186"/>
    <cellStyle name="_SOW Circle_Circle- Feb 2011 SOW P&amp;M" xfId="1187"/>
    <cellStyle name="_SOW Circle_Circle- Feb 2011 SOW P&amp;M 2" xfId="1188"/>
    <cellStyle name="_SOW Circle_Circle- Feb 2011 SOW P&amp;M 3" xfId="1189"/>
    <cellStyle name="_SOW Circle_Circle- Feb 2011 SOW P&amp;M 4" xfId="1190"/>
    <cellStyle name="_SOW Circle_Circle- Feb 2011 SOW P&amp;M 5" xfId="1191"/>
    <cellStyle name="_SOW Circle_Circle- Feb 2011 SOW P&amp;M 6" xfId="1192"/>
    <cellStyle name="_SOW Circle_Circle- Feb 2011 SOW P&amp;M_Copy P&amp;F Dec-2011(F)" xfId="1193"/>
    <cellStyle name="_SOW Circle_Circle- Jan 2011 SOW P&amp;M" xfId="1194"/>
    <cellStyle name="_SOW Circle_Circle- Jan 2011 SOW P&amp;M 2" xfId="1195"/>
    <cellStyle name="_SOW Circle_Circle- Jan 2011 SOW P&amp;M 3" xfId="1196"/>
    <cellStyle name="_SOW Circle_Circle- Jan 2011 SOW P&amp;M 4" xfId="1197"/>
    <cellStyle name="_SOW Circle_Circle- Jan 2011 SOW P&amp;M 5" xfId="1198"/>
    <cellStyle name="_SOW Circle_Circle- Jan 2011 SOW P&amp;M 6" xfId="1199"/>
    <cellStyle name="_SOW Circle_Circle-_August_2010_SOW_P&amp;M(1)" xfId="1200"/>
    <cellStyle name="_SOW Circle_Circle-_August_2010_SOW_P&amp;M(1) 2" xfId="1201"/>
    <cellStyle name="_SOW Circle_Circle-_August_2010_SOW_P&amp;M(1) 3" xfId="1202"/>
    <cellStyle name="_SOW Circle_Circle-_August_2010_SOW_P&amp;M(1) 4" xfId="1203"/>
    <cellStyle name="_SOW Circle_Circle-_August_2010_SOW_P&amp;M(1) 5" xfId="1204"/>
    <cellStyle name="_SOW Circle_Circle-_August_2010_SOW_P&amp;M(1) 6" xfId="1205"/>
    <cellStyle name="_SOW Circle_Circle-_August_2010_SOW_P&amp;M(1)_Copy P&amp;F Dec-2011(F)" xfId="1206"/>
    <cellStyle name="_SOW Circle_P&amp;F Zone" xfId="1207"/>
    <cellStyle name="_SOW Circle_P&amp;F Zone 2" xfId="1208"/>
    <cellStyle name="_SOW Circle_P&amp;F Zone 3" xfId="1209"/>
    <cellStyle name="_SOW Circle_P&amp;F Zone 4" xfId="1210"/>
    <cellStyle name="_SOW Circle_P&amp;F Zone 5" xfId="1211"/>
    <cellStyle name="_SOW Circle_P&amp;F Zone 6" xfId="1212"/>
    <cellStyle name="_Spill OVer works" xfId="1213"/>
    <cellStyle name="_Spill OVer works_Circle- Feb 2011 SOW P&amp;M" xfId="1214"/>
    <cellStyle name="_Spill OVer works_Circle- Feb 2011 SOW P&amp;M 2" xfId="1215"/>
    <cellStyle name="_Spill OVer works_Circle- Feb 2011 SOW P&amp;M 3" xfId="1216"/>
    <cellStyle name="_Spill OVer works_Circle- Feb 2011 SOW P&amp;M 4" xfId="1217"/>
    <cellStyle name="_Spill OVer works_Circle- Feb 2011 SOW P&amp;M 5" xfId="1218"/>
    <cellStyle name="_Spill OVer works_Circle- Feb 2011 SOW P&amp;M 6" xfId="1219"/>
    <cellStyle name="_Spill OVer works_Circle- Feb 2011 SOW P&amp;M_Copy P&amp;F Dec-2011(F)" xfId="1220"/>
    <cellStyle name="_Spill OVer works_Circle- Jan 2011 SOW P&amp;M" xfId="1221"/>
    <cellStyle name="_Spill OVer works_Circle- Jan 2011 SOW P&amp;M 2" xfId="1222"/>
    <cellStyle name="_Spill OVer works_Circle- Jan 2011 SOW P&amp;M 3" xfId="1223"/>
    <cellStyle name="_Spill OVer works_Circle- Jan 2011 SOW P&amp;M 4" xfId="1224"/>
    <cellStyle name="_Spill OVer works_Circle- Jan 2011 SOW P&amp;M 5" xfId="1225"/>
    <cellStyle name="_Spill OVer works_Circle- Jan 2011 SOW P&amp;M 6" xfId="1226"/>
    <cellStyle name="_Spill OVer works_Circle-_August_2010_SOW_P&amp;M(1)" xfId="1227"/>
    <cellStyle name="_Spill OVer works_Circle-_August_2010_SOW_P&amp;M(1) 2" xfId="1228"/>
    <cellStyle name="_Spill OVer works_Circle-_August_2010_SOW_P&amp;M(1) 3" xfId="1229"/>
    <cellStyle name="_Spill OVer works_Circle-_August_2010_SOW_P&amp;M(1) 4" xfId="1230"/>
    <cellStyle name="_Spill OVer works_Circle-_August_2010_SOW_P&amp;M(1) 5" xfId="1231"/>
    <cellStyle name="_Spill OVer works_Circle-_August_2010_SOW_P&amp;M(1) 6" xfId="1232"/>
    <cellStyle name="_Spill OVer works_Circle-_August_2010_SOW_P&amp;M(1)_Copy P&amp;F Dec-2011(F)" xfId="1233"/>
    <cellStyle name="_Spill OVer works_P&amp;F Zone" xfId="1234"/>
    <cellStyle name="_Spill OVer works_P&amp;F Zone 2" xfId="1235"/>
    <cellStyle name="_Spill OVer works_P&amp;F Zone 3" xfId="1236"/>
    <cellStyle name="_Spill OVer works_P&amp;F Zone 4" xfId="1237"/>
    <cellStyle name="_Spill OVer works_P&amp;F Zone 5" xfId="1238"/>
    <cellStyle name="_Spill OVer works_P&amp;F Zone 6" xfId="1239"/>
    <cellStyle name="_Sub DCB Feb-09" xfId="1240"/>
    <cellStyle name="_Sub DCB Feb-09_Division_wise_capex_works_se-dvg(1)" xfId="1241"/>
    <cellStyle name="_TEA Sira April-10" xfId="1242"/>
    <cellStyle name="_TEA Sira April-10 2" xfId="1243"/>
    <cellStyle name="_To Division Office" xfId="1244"/>
    <cellStyle name="_To Division Office 2" xfId="1245"/>
    <cellStyle name="_To Division Office 2 2" xfId="1246"/>
    <cellStyle name="_To Division Office 2 3" xfId="1247"/>
    <cellStyle name="_To Division Office 3" xfId="1248"/>
    <cellStyle name="_To Division Office 3 2" xfId="1249"/>
    <cellStyle name="_To Division Office 3 3" xfId="1250"/>
    <cellStyle name="_To Division Office 4" xfId="1251"/>
    <cellStyle name="_To Division Office 4 2" xfId="1252"/>
    <cellStyle name="_To Division Office 4 3" xfId="1253"/>
    <cellStyle name="_To Division Office 5" xfId="1254"/>
    <cellStyle name="_To Division Office 6" xfId="1255"/>
    <cellStyle name="_To Division Office_Revised New Format from GM CA -24.02.2012" xfId="1256"/>
    <cellStyle name="_To Division Office_Revised New Format from GM CA -24.02.2012 2" xfId="1257"/>
    <cellStyle name="=C:\WINNT35\SYSTEM32\COMMAND.COM" xfId="1258"/>
    <cellStyle name="=C:\WINNT35\SYSTEM32\COMMAND.COM 2" xfId="1259"/>
    <cellStyle name="=C:\WINNT35\SYSTEM32\COMMAND.COM 2 2" xfId="1260"/>
    <cellStyle name="=C:\WINNT35\SYSTEM32\COMMAND.COM 2 3" xfId="1261"/>
    <cellStyle name="=C:\WINNT35\SYSTEM32\COMMAND.COM 3" xfId="1262"/>
    <cellStyle name="=C:\WINNT35\SYSTEM32\COMMAND.COM 3 2" xfId="1263"/>
    <cellStyle name="=C:\WINNT35\SYSTEM32\COMMAND.COM 3 3" xfId="1264"/>
    <cellStyle name="=C:\WINNT35\SYSTEM32\COMMAND.COM 4" xfId="1265"/>
    <cellStyle name="=C:\WINNT35\SYSTEM32\COMMAND.COM 4 2" xfId="1266"/>
    <cellStyle name="=C:\WINNT35\SYSTEM32\COMMAND.COM 4 3" xfId="1267"/>
    <cellStyle name="=C:\WINNT35\SYSTEM32\COMMAND.COM 5" xfId="1268"/>
    <cellStyle name="=C:\WINNT35\SYSTEM32\COMMAND.COM 6" xfId="1269"/>
    <cellStyle name="11" xfId="1270"/>
    <cellStyle name="18" xfId="1271"/>
    <cellStyle name="20" xfId="1272"/>
    <cellStyle name="20% - Accent1 10" xfId="1273"/>
    <cellStyle name="20% - Accent1 11" xfId="1274"/>
    <cellStyle name="20% - Accent1 2" xfId="1275"/>
    <cellStyle name="20% - Accent1 2 2" xfId="1276"/>
    <cellStyle name="20% - Accent1 2 3" xfId="1277"/>
    <cellStyle name="20% - Accent1 2 4" xfId="1278"/>
    <cellStyle name="20% - Accent1 2 5" xfId="1279"/>
    <cellStyle name="20% - Accent1 2 6" xfId="1280"/>
    <cellStyle name="20% - Accent1 2 7" xfId="1281"/>
    <cellStyle name="20% - Accent1 2 8" xfId="1282"/>
    <cellStyle name="20% - Accent1 2_hyr" xfId="1283"/>
    <cellStyle name="20% - Accent1 3" xfId="1284"/>
    <cellStyle name="20% - Accent1 3 2" xfId="1285"/>
    <cellStyle name="20% - Accent1 3 3" xfId="1286"/>
    <cellStyle name="20% - Accent1 3 4" xfId="1287"/>
    <cellStyle name="20% - Accent1 3 5" xfId="1288"/>
    <cellStyle name="20% - Accent1 3_hyr" xfId="1289"/>
    <cellStyle name="20% - Accent1 4" xfId="1290"/>
    <cellStyle name="20% - Accent1 4 2" xfId="1291"/>
    <cellStyle name="20% - Accent1 4 3" xfId="1292"/>
    <cellStyle name="20% - Accent1 4 4" xfId="1293"/>
    <cellStyle name="20% - Accent1 4 5" xfId="1294"/>
    <cellStyle name="20% - Accent1 4_hyr" xfId="1295"/>
    <cellStyle name="20% - Accent1 5" xfId="1296"/>
    <cellStyle name="20% - Accent1 6" xfId="1297"/>
    <cellStyle name="20% - Accent1 7" xfId="1298"/>
    <cellStyle name="20% - Accent1 8" xfId="1299"/>
    <cellStyle name="20% - Accent1 9" xfId="1300"/>
    <cellStyle name="20% - Accent2 10" xfId="1301"/>
    <cellStyle name="20% - Accent2 11" xfId="1302"/>
    <cellStyle name="20% - Accent2 2" xfId="1303"/>
    <cellStyle name="20% - Accent2 2 2" xfId="1304"/>
    <cellStyle name="20% - Accent2 2 3" xfId="1305"/>
    <cellStyle name="20% - Accent2 2 4" xfId="1306"/>
    <cellStyle name="20% - Accent2 2 5" xfId="1307"/>
    <cellStyle name="20% - Accent2 2 6" xfId="1308"/>
    <cellStyle name="20% - Accent2 2 7" xfId="1309"/>
    <cellStyle name="20% - Accent2 2 8" xfId="1310"/>
    <cellStyle name="20% - Accent2 2_hyr" xfId="1311"/>
    <cellStyle name="20% - Accent2 3" xfId="1312"/>
    <cellStyle name="20% - Accent2 3 2" xfId="1313"/>
    <cellStyle name="20% - Accent2 3 3" xfId="1314"/>
    <cellStyle name="20% - Accent2 3 4" xfId="1315"/>
    <cellStyle name="20% - Accent2 3 5" xfId="1316"/>
    <cellStyle name="20% - Accent2 3_hyr" xfId="1317"/>
    <cellStyle name="20% - Accent2 4" xfId="1318"/>
    <cellStyle name="20% - Accent2 4 2" xfId="1319"/>
    <cellStyle name="20% - Accent2 4 3" xfId="1320"/>
    <cellStyle name="20% - Accent2 4 4" xfId="1321"/>
    <cellStyle name="20% - Accent2 4 5" xfId="1322"/>
    <cellStyle name="20% - Accent2 4_hyr" xfId="1323"/>
    <cellStyle name="20% - Accent2 5" xfId="1324"/>
    <cellStyle name="20% - Accent2 6" xfId="1325"/>
    <cellStyle name="20% - Accent2 7" xfId="1326"/>
    <cellStyle name="20% - Accent2 8" xfId="1327"/>
    <cellStyle name="20% - Accent2 9" xfId="1328"/>
    <cellStyle name="20% - Accent3 10" xfId="1329"/>
    <cellStyle name="20% - Accent3 11" xfId="1330"/>
    <cellStyle name="20% - Accent3 2" xfId="1331"/>
    <cellStyle name="20% - Accent3 2 2" xfId="1332"/>
    <cellStyle name="20% - Accent3 2 3" xfId="1333"/>
    <cellStyle name="20% - Accent3 2 4" xfId="1334"/>
    <cellStyle name="20% - Accent3 2 5" xfId="1335"/>
    <cellStyle name="20% - Accent3 2 6" xfId="1336"/>
    <cellStyle name="20% - Accent3 2 7" xfId="1337"/>
    <cellStyle name="20% - Accent3 2 8" xfId="1338"/>
    <cellStyle name="20% - Accent3 2_hyr" xfId="1339"/>
    <cellStyle name="20% - Accent3 3" xfId="1340"/>
    <cellStyle name="20% - Accent3 3 2" xfId="1341"/>
    <cellStyle name="20% - Accent3 3 3" xfId="1342"/>
    <cellStyle name="20% - Accent3 3 4" xfId="1343"/>
    <cellStyle name="20% - Accent3 3 5" xfId="1344"/>
    <cellStyle name="20% - Accent3 3_hyr" xfId="1345"/>
    <cellStyle name="20% - Accent3 4" xfId="1346"/>
    <cellStyle name="20% - Accent3 4 2" xfId="1347"/>
    <cellStyle name="20% - Accent3 4 3" xfId="1348"/>
    <cellStyle name="20% - Accent3 4 4" xfId="1349"/>
    <cellStyle name="20% - Accent3 4 5" xfId="1350"/>
    <cellStyle name="20% - Accent3 4_hyr" xfId="1351"/>
    <cellStyle name="20% - Accent3 5" xfId="1352"/>
    <cellStyle name="20% - Accent3 6" xfId="1353"/>
    <cellStyle name="20% - Accent3 7" xfId="1354"/>
    <cellStyle name="20% - Accent3 8" xfId="1355"/>
    <cellStyle name="20% - Accent3 9" xfId="1356"/>
    <cellStyle name="20% - Accent4 10" xfId="1357"/>
    <cellStyle name="20% - Accent4 11" xfId="1358"/>
    <cellStyle name="20% - Accent4 2" xfId="1359"/>
    <cellStyle name="20% - Accent4 2 2" xfId="1360"/>
    <cellStyle name="20% - Accent4 2 3" xfId="1361"/>
    <cellStyle name="20% - Accent4 2 4" xfId="1362"/>
    <cellStyle name="20% - Accent4 2 5" xfId="1363"/>
    <cellStyle name="20% - Accent4 2 6" xfId="1364"/>
    <cellStyle name="20% - Accent4 2 7" xfId="1365"/>
    <cellStyle name="20% - Accent4 2 8" xfId="1366"/>
    <cellStyle name="20% - Accent4 2_hyr" xfId="1367"/>
    <cellStyle name="20% - Accent4 3" xfId="1368"/>
    <cellStyle name="20% - Accent4 3 2" xfId="1369"/>
    <cellStyle name="20% - Accent4 3 3" xfId="1370"/>
    <cellStyle name="20% - Accent4 3 4" xfId="1371"/>
    <cellStyle name="20% - Accent4 3 5" xfId="1372"/>
    <cellStyle name="20% - Accent4 3_hyr" xfId="1373"/>
    <cellStyle name="20% - Accent4 4" xfId="1374"/>
    <cellStyle name="20% - Accent4 4 2" xfId="1375"/>
    <cellStyle name="20% - Accent4 4 3" xfId="1376"/>
    <cellStyle name="20% - Accent4 4 4" xfId="1377"/>
    <cellStyle name="20% - Accent4 4 5" xfId="1378"/>
    <cellStyle name="20% - Accent4 4_hyr" xfId="1379"/>
    <cellStyle name="20% - Accent4 5" xfId="1380"/>
    <cellStyle name="20% - Accent4 6" xfId="1381"/>
    <cellStyle name="20% - Accent4 7" xfId="1382"/>
    <cellStyle name="20% - Accent4 8" xfId="1383"/>
    <cellStyle name="20% - Accent4 9" xfId="1384"/>
    <cellStyle name="20% - Accent5 10" xfId="1385"/>
    <cellStyle name="20% - Accent5 11" xfId="1386"/>
    <cellStyle name="20% - Accent5 2" xfId="1387"/>
    <cellStyle name="20% - Accent5 2 2" xfId="1388"/>
    <cellStyle name="20% - Accent5 2 3" xfId="1389"/>
    <cellStyle name="20% - Accent5 2 4" xfId="1390"/>
    <cellStyle name="20% - Accent5 2 5" xfId="1391"/>
    <cellStyle name="20% - Accent5 2 6" xfId="1392"/>
    <cellStyle name="20% - Accent5 2 7" xfId="1393"/>
    <cellStyle name="20% - Accent5 2 8" xfId="1394"/>
    <cellStyle name="20% - Accent5 2_hyr" xfId="1395"/>
    <cellStyle name="20% - Accent5 3" xfId="1396"/>
    <cellStyle name="20% - Accent5 3 2" xfId="1397"/>
    <cellStyle name="20% - Accent5 3 3" xfId="1398"/>
    <cellStyle name="20% - Accent5 3 4" xfId="1399"/>
    <cellStyle name="20% - Accent5 3 5" xfId="1400"/>
    <cellStyle name="20% - Accent5 3_hyr" xfId="1401"/>
    <cellStyle name="20% - Accent5 4" xfId="1402"/>
    <cellStyle name="20% - Accent5 4 2" xfId="1403"/>
    <cellStyle name="20% - Accent5 4 3" xfId="1404"/>
    <cellStyle name="20% - Accent5 4 4" xfId="1405"/>
    <cellStyle name="20% - Accent5 4 5" xfId="1406"/>
    <cellStyle name="20% - Accent5 4_hyr" xfId="1407"/>
    <cellStyle name="20% - Accent5 5" xfId="1408"/>
    <cellStyle name="20% - Accent5 6" xfId="1409"/>
    <cellStyle name="20% - Accent5 7" xfId="1410"/>
    <cellStyle name="20% - Accent5 8" xfId="1411"/>
    <cellStyle name="20% - Accent5 9" xfId="1412"/>
    <cellStyle name="20% - Accent6 10" xfId="1413"/>
    <cellStyle name="20% - Accent6 11" xfId="1414"/>
    <cellStyle name="20% - Accent6 2" xfId="1415"/>
    <cellStyle name="20% - Accent6 2 2" xfId="1416"/>
    <cellStyle name="20% - Accent6 2 3" xfId="1417"/>
    <cellStyle name="20% - Accent6 2 4" xfId="1418"/>
    <cellStyle name="20% - Accent6 2 5" xfId="1419"/>
    <cellStyle name="20% - Accent6 2 6" xfId="1420"/>
    <cellStyle name="20% - Accent6 2 7" xfId="1421"/>
    <cellStyle name="20% - Accent6 2 8" xfId="1422"/>
    <cellStyle name="20% - Accent6 2_hyr" xfId="1423"/>
    <cellStyle name="20% - Accent6 3" xfId="1424"/>
    <cellStyle name="20% - Accent6 3 2" xfId="1425"/>
    <cellStyle name="20% - Accent6 3 3" xfId="1426"/>
    <cellStyle name="20% - Accent6 3 4" xfId="1427"/>
    <cellStyle name="20% - Accent6 3 5" xfId="1428"/>
    <cellStyle name="20% - Accent6 3_hyr" xfId="1429"/>
    <cellStyle name="20% - Accent6 4" xfId="1430"/>
    <cellStyle name="20% - Accent6 4 2" xfId="1431"/>
    <cellStyle name="20% - Accent6 4 3" xfId="1432"/>
    <cellStyle name="20% - Accent6 4 4" xfId="1433"/>
    <cellStyle name="20% - Accent6 4 5" xfId="1434"/>
    <cellStyle name="20% - Accent6 4_hyr" xfId="1435"/>
    <cellStyle name="20% - Accent6 5" xfId="1436"/>
    <cellStyle name="20% - Accent6 6" xfId="1437"/>
    <cellStyle name="20% - Accent6 7" xfId="1438"/>
    <cellStyle name="20% - Accent6 8" xfId="1439"/>
    <cellStyle name="20% - Accent6 9" xfId="1440"/>
    <cellStyle name="20% - एक्सेंट1" xfId="1441"/>
    <cellStyle name="20% - एक्सेंट2" xfId="1442"/>
    <cellStyle name="20% - एक्सेंट3" xfId="1443"/>
    <cellStyle name="20% - एक्सेंट4" xfId="1444"/>
    <cellStyle name="20% - एक्सेंट5" xfId="1445"/>
    <cellStyle name="20% - एक्सेंट6" xfId="1446"/>
    <cellStyle name="20+b" xfId="1447"/>
    <cellStyle name="24" xfId="1448"/>
    <cellStyle name="24+b" xfId="1449"/>
    <cellStyle name="40% - Accent1 10" xfId="1450"/>
    <cellStyle name="40% - Accent1 11" xfId="1451"/>
    <cellStyle name="40% - Accent1 2" xfId="1452"/>
    <cellStyle name="40% - Accent1 2 2" xfId="1453"/>
    <cellStyle name="40% - Accent1 2 3" xfId="1454"/>
    <cellStyle name="40% - Accent1 2 4" xfId="1455"/>
    <cellStyle name="40% - Accent1 2 5" xfId="1456"/>
    <cellStyle name="40% - Accent1 2 6" xfId="1457"/>
    <cellStyle name="40% - Accent1 2 7" xfId="1458"/>
    <cellStyle name="40% - Accent1 2 8" xfId="1459"/>
    <cellStyle name="40% - Accent1 2_hyr" xfId="1460"/>
    <cellStyle name="40% - Accent1 3" xfId="1461"/>
    <cellStyle name="40% - Accent1 3 2" xfId="1462"/>
    <cellStyle name="40% - Accent1 3 3" xfId="1463"/>
    <cellStyle name="40% - Accent1 3 4" xfId="1464"/>
    <cellStyle name="40% - Accent1 3 5" xfId="1465"/>
    <cellStyle name="40% - Accent1 3_hyr" xfId="1466"/>
    <cellStyle name="40% - Accent1 4" xfId="1467"/>
    <cellStyle name="40% - Accent1 4 2" xfId="1468"/>
    <cellStyle name="40% - Accent1 4 3" xfId="1469"/>
    <cellStyle name="40% - Accent1 4 4" xfId="1470"/>
    <cellStyle name="40% - Accent1 4 5" xfId="1471"/>
    <cellStyle name="40% - Accent1 4_hyr" xfId="1472"/>
    <cellStyle name="40% - Accent1 5" xfId="1473"/>
    <cellStyle name="40% - Accent1 6" xfId="1474"/>
    <cellStyle name="40% - Accent1 7" xfId="1475"/>
    <cellStyle name="40% - Accent1 8" xfId="1476"/>
    <cellStyle name="40% - Accent1 9" xfId="1477"/>
    <cellStyle name="40% - Accent2 10" xfId="1478"/>
    <cellStyle name="40% - Accent2 11" xfId="1479"/>
    <cellStyle name="40% - Accent2 2" xfId="1480"/>
    <cellStyle name="40% - Accent2 2 2" xfId="1481"/>
    <cellStyle name="40% - Accent2 2 3" xfId="1482"/>
    <cellStyle name="40% - Accent2 2 4" xfId="1483"/>
    <cellStyle name="40% - Accent2 2 5" xfId="1484"/>
    <cellStyle name="40% - Accent2 2 6" xfId="1485"/>
    <cellStyle name="40% - Accent2 2 7" xfId="1486"/>
    <cellStyle name="40% - Accent2 2 8" xfId="1487"/>
    <cellStyle name="40% - Accent2 2_hyr" xfId="1488"/>
    <cellStyle name="40% - Accent2 3" xfId="1489"/>
    <cellStyle name="40% - Accent2 3 2" xfId="1490"/>
    <cellStyle name="40% - Accent2 3 3" xfId="1491"/>
    <cellStyle name="40% - Accent2 3 4" xfId="1492"/>
    <cellStyle name="40% - Accent2 3 5" xfId="1493"/>
    <cellStyle name="40% - Accent2 3_hyr" xfId="1494"/>
    <cellStyle name="40% - Accent2 4" xfId="1495"/>
    <cellStyle name="40% - Accent2 4 2" xfId="1496"/>
    <cellStyle name="40% - Accent2 4 3" xfId="1497"/>
    <cellStyle name="40% - Accent2 4 4" xfId="1498"/>
    <cellStyle name="40% - Accent2 4 5" xfId="1499"/>
    <cellStyle name="40% - Accent2 4_hyr" xfId="1500"/>
    <cellStyle name="40% - Accent2 5" xfId="1501"/>
    <cellStyle name="40% - Accent2 6" xfId="1502"/>
    <cellStyle name="40% - Accent2 7" xfId="1503"/>
    <cellStyle name="40% - Accent2 8" xfId="1504"/>
    <cellStyle name="40% - Accent2 9" xfId="1505"/>
    <cellStyle name="40% - Accent3 10" xfId="1506"/>
    <cellStyle name="40% - Accent3 11" xfId="1507"/>
    <cellStyle name="40% - Accent3 2" xfId="1508"/>
    <cellStyle name="40% - Accent3 2 2" xfId="1509"/>
    <cellStyle name="40% - Accent3 2 3" xfId="1510"/>
    <cellStyle name="40% - Accent3 2 4" xfId="1511"/>
    <cellStyle name="40% - Accent3 2 5" xfId="1512"/>
    <cellStyle name="40% - Accent3 2 6" xfId="1513"/>
    <cellStyle name="40% - Accent3 2 7" xfId="1514"/>
    <cellStyle name="40% - Accent3 2 8" xfId="1515"/>
    <cellStyle name="40% - Accent3 2_hyr" xfId="1516"/>
    <cellStyle name="40% - Accent3 3" xfId="1517"/>
    <cellStyle name="40% - Accent3 3 2" xfId="1518"/>
    <cellStyle name="40% - Accent3 3 3" xfId="1519"/>
    <cellStyle name="40% - Accent3 3 4" xfId="1520"/>
    <cellStyle name="40% - Accent3 3 5" xfId="1521"/>
    <cellStyle name="40% - Accent3 3_hyr" xfId="1522"/>
    <cellStyle name="40% - Accent3 4" xfId="1523"/>
    <cellStyle name="40% - Accent3 4 2" xfId="1524"/>
    <cellStyle name="40% - Accent3 4 3" xfId="1525"/>
    <cellStyle name="40% - Accent3 4 4" xfId="1526"/>
    <cellStyle name="40% - Accent3 4 5" xfId="1527"/>
    <cellStyle name="40% - Accent3 4_hyr" xfId="1528"/>
    <cellStyle name="40% - Accent3 5" xfId="1529"/>
    <cellStyle name="40% - Accent3 6" xfId="1530"/>
    <cellStyle name="40% - Accent3 7" xfId="1531"/>
    <cellStyle name="40% - Accent3 8" xfId="1532"/>
    <cellStyle name="40% - Accent3 9" xfId="1533"/>
    <cellStyle name="40% - Accent4 10" xfId="1534"/>
    <cellStyle name="40% - Accent4 11" xfId="1535"/>
    <cellStyle name="40% - Accent4 2" xfId="1536"/>
    <cellStyle name="40% - Accent4 2 2" xfId="1537"/>
    <cellStyle name="40% - Accent4 2 3" xfId="1538"/>
    <cellStyle name="40% - Accent4 2 4" xfId="1539"/>
    <cellStyle name="40% - Accent4 2 5" xfId="1540"/>
    <cellStyle name="40% - Accent4 2 6" xfId="1541"/>
    <cellStyle name="40% - Accent4 2 7" xfId="1542"/>
    <cellStyle name="40% - Accent4 2 8" xfId="1543"/>
    <cellStyle name="40% - Accent4 2_hyr" xfId="1544"/>
    <cellStyle name="40% - Accent4 3" xfId="1545"/>
    <cellStyle name="40% - Accent4 3 2" xfId="1546"/>
    <cellStyle name="40% - Accent4 3 3" xfId="1547"/>
    <cellStyle name="40% - Accent4 3 4" xfId="1548"/>
    <cellStyle name="40% - Accent4 3 5" xfId="1549"/>
    <cellStyle name="40% - Accent4 3_hyr" xfId="1550"/>
    <cellStyle name="40% - Accent4 4" xfId="1551"/>
    <cellStyle name="40% - Accent4 4 2" xfId="1552"/>
    <cellStyle name="40% - Accent4 4 3" xfId="1553"/>
    <cellStyle name="40% - Accent4 4 4" xfId="1554"/>
    <cellStyle name="40% - Accent4 4 5" xfId="1555"/>
    <cellStyle name="40% - Accent4 4_hyr" xfId="1556"/>
    <cellStyle name="40% - Accent4 5" xfId="1557"/>
    <cellStyle name="40% - Accent4 6" xfId="1558"/>
    <cellStyle name="40% - Accent4 7" xfId="1559"/>
    <cellStyle name="40% - Accent4 8" xfId="1560"/>
    <cellStyle name="40% - Accent4 9" xfId="1561"/>
    <cellStyle name="40% - Accent5 10" xfId="1562"/>
    <cellStyle name="40% - Accent5 11" xfId="1563"/>
    <cellStyle name="40% - Accent5 2" xfId="1564"/>
    <cellStyle name="40% - Accent5 2 2" xfId="1565"/>
    <cellStyle name="40% - Accent5 2 3" xfId="1566"/>
    <cellStyle name="40% - Accent5 2 4" xfId="1567"/>
    <cellStyle name="40% - Accent5 2 5" xfId="1568"/>
    <cellStyle name="40% - Accent5 2 6" xfId="1569"/>
    <cellStyle name="40% - Accent5 2 7" xfId="1570"/>
    <cellStyle name="40% - Accent5 2 8" xfId="1571"/>
    <cellStyle name="40% - Accent5 2_hyr" xfId="1572"/>
    <cellStyle name="40% - Accent5 3" xfId="1573"/>
    <cellStyle name="40% - Accent5 3 2" xfId="1574"/>
    <cellStyle name="40% - Accent5 3 3" xfId="1575"/>
    <cellStyle name="40% - Accent5 3 4" xfId="1576"/>
    <cellStyle name="40% - Accent5 3 5" xfId="1577"/>
    <cellStyle name="40% - Accent5 3_hyr" xfId="1578"/>
    <cellStyle name="40% - Accent5 4" xfId="1579"/>
    <cellStyle name="40% - Accent5 4 2" xfId="1580"/>
    <cellStyle name="40% - Accent5 4 3" xfId="1581"/>
    <cellStyle name="40% - Accent5 4 4" xfId="1582"/>
    <cellStyle name="40% - Accent5 4 5" xfId="1583"/>
    <cellStyle name="40% - Accent5 4_hyr" xfId="1584"/>
    <cellStyle name="40% - Accent5 5" xfId="1585"/>
    <cellStyle name="40% - Accent5 6" xfId="1586"/>
    <cellStyle name="40% - Accent5 7" xfId="1587"/>
    <cellStyle name="40% - Accent5 8" xfId="1588"/>
    <cellStyle name="40% - Accent5 9" xfId="1589"/>
    <cellStyle name="40% - Accent6 10" xfId="1590"/>
    <cellStyle name="40% - Accent6 11" xfId="1591"/>
    <cellStyle name="40% - Accent6 2" xfId="1592"/>
    <cellStyle name="40% - Accent6 2 2" xfId="1593"/>
    <cellStyle name="40% - Accent6 2 3" xfId="1594"/>
    <cellStyle name="40% - Accent6 2 4" xfId="1595"/>
    <cellStyle name="40% - Accent6 2 5" xfId="1596"/>
    <cellStyle name="40% - Accent6 2 6" xfId="1597"/>
    <cellStyle name="40% - Accent6 2 7" xfId="1598"/>
    <cellStyle name="40% - Accent6 2 8" xfId="1599"/>
    <cellStyle name="40% - Accent6 2_hyr" xfId="1600"/>
    <cellStyle name="40% - Accent6 3" xfId="1601"/>
    <cellStyle name="40% - Accent6 3 2" xfId="1602"/>
    <cellStyle name="40% - Accent6 3 3" xfId="1603"/>
    <cellStyle name="40% - Accent6 3 4" xfId="1604"/>
    <cellStyle name="40% - Accent6 3 5" xfId="1605"/>
    <cellStyle name="40% - Accent6 3_hyr" xfId="1606"/>
    <cellStyle name="40% - Accent6 4" xfId="1607"/>
    <cellStyle name="40% - Accent6 4 2" xfId="1608"/>
    <cellStyle name="40% - Accent6 4 3" xfId="1609"/>
    <cellStyle name="40% - Accent6 4 4" xfId="1610"/>
    <cellStyle name="40% - Accent6 4 5" xfId="1611"/>
    <cellStyle name="40% - Accent6 4_hyr" xfId="1612"/>
    <cellStyle name="40% - Accent6 5" xfId="1613"/>
    <cellStyle name="40% - Accent6 6" xfId="1614"/>
    <cellStyle name="40% - Accent6 7" xfId="1615"/>
    <cellStyle name="40% - Accent6 8" xfId="1616"/>
    <cellStyle name="40% - Accent6 9" xfId="1617"/>
    <cellStyle name="40% - एक्सेंट1" xfId="1618"/>
    <cellStyle name="40% - एक्सेंट2" xfId="1619"/>
    <cellStyle name="40% - एक्सेंट3" xfId="1620"/>
    <cellStyle name="40% - एक्सेंट4" xfId="1621"/>
    <cellStyle name="40% - एक्सेंट5" xfId="1622"/>
    <cellStyle name="40% - एक्सेंट6" xfId="1623"/>
    <cellStyle name="60% - Accent1 10" xfId="1624"/>
    <cellStyle name="60% - Accent1 11" xfId="1625"/>
    <cellStyle name="60% - Accent1 2" xfId="1626"/>
    <cellStyle name="60% - Accent1 2 2" xfId="1627"/>
    <cellStyle name="60% - Accent1 2 3" xfId="1628"/>
    <cellStyle name="60% - Accent1 2 4" xfId="1629"/>
    <cellStyle name="60% - Accent1 2 5" xfId="1630"/>
    <cellStyle name="60% - Accent1 2 6" xfId="1631"/>
    <cellStyle name="60% - Accent1 2 7" xfId="1632"/>
    <cellStyle name="60% - Accent1 2 8" xfId="1633"/>
    <cellStyle name="60% - Accent1 3" xfId="1634"/>
    <cellStyle name="60% - Accent1 3 2" xfId="1635"/>
    <cellStyle name="60% - Accent1 3 3" xfId="1636"/>
    <cellStyle name="60% - Accent1 3 4" xfId="1637"/>
    <cellStyle name="60% - Accent1 3 5" xfId="1638"/>
    <cellStyle name="60% - Accent1 4" xfId="1639"/>
    <cellStyle name="60% - Accent1 4 2" xfId="1640"/>
    <cellStyle name="60% - Accent1 4 3" xfId="1641"/>
    <cellStyle name="60% - Accent1 4 4" xfId="1642"/>
    <cellStyle name="60% - Accent1 4 5" xfId="1643"/>
    <cellStyle name="60% - Accent1 5" xfId="1644"/>
    <cellStyle name="60% - Accent1 6" xfId="1645"/>
    <cellStyle name="60% - Accent1 7" xfId="1646"/>
    <cellStyle name="60% - Accent1 8" xfId="1647"/>
    <cellStyle name="60% - Accent1 9" xfId="1648"/>
    <cellStyle name="60% - Accent2 10" xfId="1649"/>
    <cellStyle name="60% - Accent2 11" xfId="1650"/>
    <cellStyle name="60% - Accent2 2" xfId="1651"/>
    <cellStyle name="60% - Accent2 2 2" xfId="1652"/>
    <cellStyle name="60% - Accent2 2 3" xfId="1653"/>
    <cellStyle name="60% - Accent2 2 4" xfId="1654"/>
    <cellStyle name="60% - Accent2 2 5" xfId="1655"/>
    <cellStyle name="60% - Accent2 2 6" xfId="1656"/>
    <cellStyle name="60% - Accent2 2 7" xfId="1657"/>
    <cellStyle name="60% - Accent2 2 8" xfId="1658"/>
    <cellStyle name="60% - Accent2 3" xfId="1659"/>
    <cellStyle name="60% - Accent2 3 2" xfId="1660"/>
    <cellStyle name="60% - Accent2 3 3" xfId="1661"/>
    <cellStyle name="60% - Accent2 3 4" xfId="1662"/>
    <cellStyle name="60% - Accent2 3 5" xfId="1663"/>
    <cellStyle name="60% - Accent2 4" xfId="1664"/>
    <cellStyle name="60% - Accent2 4 2" xfId="1665"/>
    <cellStyle name="60% - Accent2 4 3" xfId="1666"/>
    <cellStyle name="60% - Accent2 4 4" xfId="1667"/>
    <cellStyle name="60% - Accent2 4 5" xfId="1668"/>
    <cellStyle name="60% - Accent2 5" xfId="1669"/>
    <cellStyle name="60% - Accent2 6" xfId="1670"/>
    <cellStyle name="60% - Accent2 7" xfId="1671"/>
    <cellStyle name="60% - Accent2 8" xfId="1672"/>
    <cellStyle name="60% - Accent2 9" xfId="1673"/>
    <cellStyle name="60% - Accent3 10" xfId="1674"/>
    <cellStyle name="60% - Accent3 11" xfId="1675"/>
    <cellStyle name="60% - Accent3 2" xfId="1676"/>
    <cellStyle name="60% - Accent3 2 2" xfId="1677"/>
    <cellStyle name="60% - Accent3 2 3" xfId="1678"/>
    <cellStyle name="60% - Accent3 2 4" xfId="1679"/>
    <cellStyle name="60% - Accent3 2 5" xfId="1680"/>
    <cellStyle name="60% - Accent3 2 6" xfId="1681"/>
    <cellStyle name="60% - Accent3 2 7" xfId="1682"/>
    <cellStyle name="60% - Accent3 2 8" xfId="1683"/>
    <cellStyle name="60% - Accent3 3" xfId="1684"/>
    <cellStyle name="60% - Accent3 3 2" xfId="1685"/>
    <cellStyle name="60% - Accent3 3 3" xfId="1686"/>
    <cellStyle name="60% - Accent3 3 4" xfId="1687"/>
    <cellStyle name="60% - Accent3 3 5" xfId="1688"/>
    <cellStyle name="60% - Accent3 4" xfId="1689"/>
    <cellStyle name="60% - Accent3 4 2" xfId="1690"/>
    <cellStyle name="60% - Accent3 4 3" xfId="1691"/>
    <cellStyle name="60% - Accent3 4 4" xfId="1692"/>
    <cellStyle name="60% - Accent3 4 5" xfId="1693"/>
    <cellStyle name="60% - Accent3 5" xfId="1694"/>
    <cellStyle name="60% - Accent3 6" xfId="1695"/>
    <cellStyle name="60% - Accent3 7" xfId="1696"/>
    <cellStyle name="60% - Accent3 8" xfId="1697"/>
    <cellStyle name="60% - Accent3 9" xfId="1698"/>
    <cellStyle name="60% - Accent4 10" xfId="1699"/>
    <cellStyle name="60% - Accent4 11" xfId="1700"/>
    <cellStyle name="60% - Accent4 2" xfId="1701"/>
    <cellStyle name="60% - Accent4 2 2" xfId="1702"/>
    <cellStyle name="60% - Accent4 2 3" xfId="1703"/>
    <cellStyle name="60% - Accent4 2 4" xfId="1704"/>
    <cellStyle name="60% - Accent4 2 5" xfId="1705"/>
    <cellStyle name="60% - Accent4 2 6" xfId="1706"/>
    <cellStyle name="60% - Accent4 2 7" xfId="1707"/>
    <cellStyle name="60% - Accent4 2 8" xfId="1708"/>
    <cellStyle name="60% - Accent4 3" xfId="1709"/>
    <cellStyle name="60% - Accent4 3 2" xfId="1710"/>
    <cellStyle name="60% - Accent4 3 3" xfId="1711"/>
    <cellStyle name="60% - Accent4 3 4" xfId="1712"/>
    <cellStyle name="60% - Accent4 3 5" xfId="1713"/>
    <cellStyle name="60% - Accent4 4" xfId="1714"/>
    <cellStyle name="60% - Accent4 4 2" xfId="1715"/>
    <cellStyle name="60% - Accent4 4 3" xfId="1716"/>
    <cellStyle name="60% - Accent4 4 4" xfId="1717"/>
    <cellStyle name="60% - Accent4 4 5" xfId="1718"/>
    <cellStyle name="60% - Accent4 5" xfId="1719"/>
    <cellStyle name="60% - Accent4 6" xfId="1720"/>
    <cellStyle name="60% - Accent4 7" xfId="1721"/>
    <cellStyle name="60% - Accent4 8" xfId="1722"/>
    <cellStyle name="60% - Accent4 9" xfId="1723"/>
    <cellStyle name="60% - Accent5 10" xfId="1724"/>
    <cellStyle name="60% - Accent5 11" xfId="1725"/>
    <cellStyle name="60% - Accent5 2" xfId="1726"/>
    <cellStyle name="60% - Accent5 2 2" xfId="1727"/>
    <cellStyle name="60% - Accent5 2 3" xfId="1728"/>
    <cellStyle name="60% - Accent5 2 4" xfId="1729"/>
    <cellStyle name="60% - Accent5 2 5" xfId="1730"/>
    <cellStyle name="60% - Accent5 2 6" xfId="1731"/>
    <cellStyle name="60% - Accent5 2 7" xfId="1732"/>
    <cellStyle name="60% - Accent5 2 8" xfId="1733"/>
    <cellStyle name="60% - Accent5 3" xfId="1734"/>
    <cellStyle name="60% - Accent5 3 2" xfId="1735"/>
    <cellStyle name="60% - Accent5 3 3" xfId="1736"/>
    <cellStyle name="60% - Accent5 3 4" xfId="1737"/>
    <cellStyle name="60% - Accent5 3 5" xfId="1738"/>
    <cellStyle name="60% - Accent5 4" xfId="1739"/>
    <cellStyle name="60% - Accent5 4 2" xfId="1740"/>
    <cellStyle name="60% - Accent5 4 3" xfId="1741"/>
    <cellStyle name="60% - Accent5 4 4" xfId="1742"/>
    <cellStyle name="60% - Accent5 4 5" xfId="1743"/>
    <cellStyle name="60% - Accent5 5" xfId="1744"/>
    <cellStyle name="60% - Accent5 6" xfId="1745"/>
    <cellStyle name="60% - Accent5 7" xfId="1746"/>
    <cellStyle name="60% - Accent5 8" xfId="1747"/>
    <cellStyle name="60% - Accent5 9" xfId="1748"/>
    <cellStyle name="60% - Accent6 10" xfId="1749"/>
    <cellStyle name="60% - Accent6 11" xfId="1750"/>
    <cellStyle name="60% - Accent6 2" xfId="1751"/>
    <cellStyle name="60% - Accent6 2 2" xfId="1752"/>
    <cellStyle name="60% - Accent6 2 3" xfId="1753"/>
    <cellStyle name="60% - Accent6 2 4" xfId="1754"/>
    <cellStyle name="60% - Accent6 2 5" xfId="1755"/>
    <cellStyle name="60% - Accent6 2 6" xfId="1756"/>
    <cellStyle name="60% - Accent6 2 7" xfId="1757"/>
    <cellStyle name="60% - Accent6 2 8" xfId="1758"/>
    <cellStyle name="60% - Accent6 3" xfId="1759"/>
    <cellStyle name="60% - Accent6 3 2" xfId="1760"/>
    <cellStyle name="60% - Accent6 3 3" xfId="1761"/>
    <cellStyle name="60% - Accent6 3 4" xfId="1762"/>
    <cellStyle name="60% - Accent6 3 5" xfId="1763"/>
    <cellStyle name="60% - Accent6 4" xfId="1764"/>
    <cellStyle name="60% - Accent6 4 2" xfId="1765"/>
    <cellStyle name="60% - Accent6 4 3" xfId="1766"/>
    <cellStyle name="60% - Accent6 4 4" xfId="1767"/>
    <cellStyle name="60% - Accent6 4 5" xfId="1768"/>
    <cellStyle name="60% - Accent6 5" xfId="1769"/>
    <cellStyle name="60% - Accent6 6" xfId="1770"/>
    <cellStyle name="60% - Accent6 7" xfId="1771"/>
    <cellStyle name="60% - Accent6 8" xfId="1772"/>
    <cellStyle name="60% - Accent6 9" xfId="1773"/>
    <cellStyle name="60% - एक्सेंट1" xfId="1774"/>
    <cellStyle name="60% - एक्सेंट2" xfId="1775"/>
    <cellStyle name="60% - एक्सेंट3" xfId="1776"/>
    <cellStyle name="60% - एक्सेंट4" xfId="1777"/>
    <cellStyle name="60% - एक्सेंट5" xfId="1778"/>
    <cellStyle name="60% - एक्सेंट6" xfId="1779"/>
    <cellStyle name="75" xfId="1780"/>
    <cellStyle name="75 2" xfId="1781"/>
    <cellStyle name="Accent1 10" xfId="1782"/>
    <cellStyle name="Accent1 11" xfId="1783"/>
    <cellStyle name="Accent1 2" xfId="1784"/>
    <cellStyle name="Accent1 2 2" xfId="1785"/>
    <cellStyle name="Accent1 2 3" xfId="1786"/>
    <cellStyle name="Accent1 2 4" xfId="1787"/>
    <cellStyle name="Accent1 2 5" xfId="1788"/>
    <cellStyle name="Accent1 2 6" xfId="1789"/>
    <cellStyle name="Accent1 2 7" xfId="1790"/>
    <cellStyle name="Accent1 2 8" xfId="1791"/>
    <cellStyle name="Accent1 3" xfId="1792"/>
    <cellStyle name="Accent1 3 2" xfId="1793"/>
    <cellStyle name="Accent1 3 3" xfId="1794"/>
    <cellStyle name="Accent1 3 4" xfId="1795"/>
    <cellStyle name="Accent1 3 5" xfId="1796"/>
    <cellStyle name="Accent1 4" xfId="1797"/>
    <cellStyle name="Accent1 4 2" xfId="1798"/>
    <cellStyle name="Accent1 4 3" xfId="1799"/>
    <cellStyle name="Accent1 4 4" xfId="1800"/>
    <cellStyle name="Accent1 4 5" xfId="1801"/>
    <cellStyle name="Accent1 5" xfId="1802"/>
    <cellStyle name="Accent1 6" xfId="1803"/>
    <cellStyle name="Accent1 7" xfId="1804"/>
    <cellStyle name="Accent1 8" xfId="1805"/>
    <cellStyle name="Accent1 9" xfId="1806"/>
    <cellStyle name="Accent2 10" xfId="1807"/>
    <cellStyle name="Accent2 11" xfId="1808"/>
    <cellStyle name="Accent2 2" xfId="1809"/>
    <cellStyle name="Accent2 2 2" xfId="1810"/>
    <cellStyle name="Accent2 2 3" xfId="1811"/>
    <cellStyle name="Accent2 2 4" xfId="1812"/>
    <cellStyle name="Accent2 2 5" xfId="1813"/>
    <cellStyle name="Accent2 2 6" xfId="1814"/>
    <cellStyle name="Accent2 2 7" xfId="1815"/>
    <cellStyle name="Accent2 2 8" xfId="1816"/>
    <cellStyle name="Accent2 3" xfId="1817"/>
    <cellStyle name="Accent2 3 2" xfId="1818"/>
    <cellStyle name="Accent2 3 3" xfId="1819"/>
    <cellStyle name="Accent2 3 4" xfId="1820"/>
    <cellStyle name="Accent2 3 5" xfId="1821"/>
    <cellStyle name="Accent2 4" xfId="1822"/>
    <cellStyle name="Accent2 4 2" xfId="1823"/>
    <cellStyle name="Accent2 4 3" xfId="1824"/>
    <cellStyle name="Accent2 4 4" xfId="1825"/>
    <cellStyle name="Accent2 4 5" xfId="1826"/>
    <cellStyle name="Accent2 5" xfId="1827"/>
    <cellStyle name="Accent2 6" xfId="1828"/>
    <cellStyle name="Accent2 7" xfId="1829"/>
    <cellStyle name="Accent2 8" xfId="1830"/>
    <cellStyle name="Accent2 9" xfId="1831"/>
    <cellStyle name="Accent3 10" xfId="1832"/>
    <cellStyle name="Accent3 11" xfId="1833"/>
    <cellStyle name="Accent3 2" xfId="1834"/>
    <cellStyle name="Accent3 2 2" xfId="1835"/>
    <cellStyle name="Accent3 2 3" xfId="1836"/>
    <cellStyle name="Accent3 2 4" xfId="1837"/>
    <cellStyle name="Accent3 2 5" xfId="1838"/>
    <cellStyle name="Accent3 2 6" xfId="1839"/>
    <cellStyle name="Accent3 2 7" xfId="1840"/>
    <cellStyle name="Accent3 2 8" xfId="1841"/>
    <cellStyle name="Accent3 3" xfId="1842"/>
    <cellStyle name="Accent3 3 2" xfId="1843"/>
    <cellStyle name="Accent3 3 3" xfId="1844"/>
    <cellStyle name="Accent3 3 4" xfId="1845"/>
    <cellStyle name="Accent3 3 5" xfId="1846"/>
    <cellStyle name="Accent3 4" xfId="1847"/>
    <cellStyle name="Accent3 4 2" xfId="1848"/>
    <cellStyle name="Accent3 4 3" xfId="1849"/>
    <cellStyle name="Accent3 4 4" xfId="1850"/>
    <cellStyle name="Accent3 4 5" xfId="1851"/>
    <cellStyle name="Accent3 5" xfId="1852"/>
    <cellStyle name="Accent3 6" xfId="1853"/>
    <cellStyle name="Accent3 7" xfId="1854"/>
    <cellStyle name="Accent3 8" xfId="1855"/>
    <cellStyle name="Accent3 9" xfId="1856"/>
    <cellStyle name="Accent4 10" xfId="1857"/>
    <cellStyle name="Accent4 11" xfId="1858"/>
    <cellStyle name="Accent4 2" xfId="1859"/>
    <cellStyle name="Accent4 2 2" xfId="1860"/>
    <cellStyle name="Accent4 2 3" xfId="1861"/>
    <cellStyle name="Accent4 2 4" xfId="1862"/>
    <cellStyle name="Accent4 2 5" xfId="1863"/>
    <cellStyle name="Accent4 2 6" xfId="1864"/>
    <cellStyle name="Accent4 2 7" xfId="1865"/>
    <cellStyle name="Accent4 2 8" xfId="1866"/>
    <cellStyle name="Accent4 3" xfId="1867"/>
    <cellStyle name="Accent4 3 2" xfId="1868"/>
    <cellStyle name="Accent4 3 3" xfId="1869"/>
    <cellStyle name="Accent4 3 4" xfId="1870"/>
    <cellStyle name="Accent4 3 5" xfId="1871"/>
    <cellStyle name="Accent4 4" xfId="1872"/>
    <cellStyle name="Accent4 4 2" xfId="1873"/>
    <cellStyle name="Accent4 4 3" xfId="1874"/>
    <cellStyle name="Accent4 4 4" xfId="1875"/>
    <cellStyle name="Accent4 4 5" xfId="1876"/>
    <cellStyle name="Accent4 5" xfId="1877"/>
    <cellStyle name="Accent4 6" xfId="1878"/>
    <cellStyle name="Accent4 7" xfId="1879"/>
    <cellStyle name="Accent4 8" xfId="1880"/>
    <cellStyle name="Accent4 9" xfId="1881"/>
    <cellStyle name="Accent5 10" xfId="1882"/>
    <cellStyle name="Accent5 11" xfId="1883"/>
    <cellStyle name="Accent5 2" xfId="1884"/>
    <cellStyle name="Accent5 2 2" xfId="1885"/>
    <cellStyle name="Accent5 2 3" xfId="1886"/>
    <cellStyle name="Accent5 2 4" xfId="1887"/>
    <cellStyle name="Accent5 2 5" xfId="1888"/>
    <cellStyle name="Accent5 2 6" xfId="1889"/>
    <cellStyle name="Accent5 2 7" xfId="1890"/>
    <cellStyle name="Accent5 2 8" xfId="1891"/>
    <cellStyle name="Accent5 3" xfId="1892"/>
    <cellStyle name="Accent5 3 2" xfId="1893"/>
    <cellStyle name="Accent5 3 3" xfId="1894"/>
    <cellStyle name="Accent5 3 4" xfId="1895"/>
    <cellStyle name="Accent5 3 5" xfId="1896"/>
    <cellStyle name="Accent5 4" xfId="1897"/>
    <cellStyle name="Accent5 4 2" xfId="1898"/>
    <cellStyle name="Accent5 4 3" xfId="1899"/>
    <cellStyle name="Accent5 4 4" xfId="1900"/>
    <cellStyle name="Accent5 4 5" xfId="1901"/>
    <cellStyle name="Accent5 5" xfId="1902"/>
    <cellStyle name="Accent5 6" xfId="1903"/>
    <cellStyle name="Accent5 7" xfId="1904"/>
    <cellStyle name="Accent5 8" xfId="1905"/>
    <cellStyle name="Accent5 9" xfId="1906"/>
    <cellStyle name="Accent6 10" xfId="1907"/>
    <cellStyle name="Accent6 11" xfId="1908"/>
    <cellStyle name="Accent6 2" xfId="1909"/>
    <cellStyle name="Accent6 2 2" xfId="1910"/>
    <cellStyle name="Accent6 2 3" xfId="1911"/>
    <cellStyle name="Accent6 2 4" xfId="1912"/>
    <cellStyle name="Accent6 2 5" xfId="1913"/>
    <cellStyle name="Accent6 2 6" xfId="1914"/>
    <cellStyle name="Accent6 2 7" xfId="1915"/>
    <cellStyle name="Accent6 2 8" xfId="1916"/>
    <cellStyle name="Accent6 3" xfId="1917"/>
    <cellStyle name="Accent6 3 2" xfId="1918"/>
    <cellStyle name="Accent6 3 3" xfId="1919"/>
    <cellStyle name="Accent6 3 4" xfId="1920"/>
    <cellStyle name="Accent6 3 5" xfId="1921"/>
    <cellStyle name="Accent6 4" xfId="1922"/>
    <cellStyle name="Accent6 4 2" xfId="1923"/>
    <cellStyle name="Accent6 4 3" xfId="1924"/>
    <cellStyle name="Accent6 4 4" xfId="1925"/>
    <cellStyle name="Accent6 4 5" xfId="1926"/>
    <cellStyle name="Accent6 5" xfId="1927"/>
    <cellStyle name="Accent6 6" xfId="1928"/>
    <cellStyle name="Accent6 7" xfId="1929"/>
    <cellStyle name="Accent6 8" xfId="1930"/>
    <cellStyle name="Accent6 9" xfId="1931"/>
    <cellStyle name="ÅëÈ­ [0]_±âÅ¸" xfId="1932"/>
    <cellStyle name="ÅëÈ­_±âÅ¸" xfId="1933"/>
    <cellStyle name="args.style" xfId="1934"/>
    <cellStyle name="Arial1 - Style1" xfId="1935"/>
    <cellStyle name="Arial1 - Style2" xfId="1936"/>
    <cellStyle name="Arial10" xfId="1937"/>
    <cellStyle name="Assumption" xfId="1938"/>
    <cellStyle name="ÄÞ¸¶ [0]_±âÅ¸" xfId="1939"/>
    <cellStyle name="ÄÞ¸¶_±âÅ¸" xfId="1940"/>
    <cellStyle name="b1x" xfId="1941"/>
    <cellStyle name="Bad 10" xfId="1942"/>
    <cellStyle name="Bad 11" xfId="1943"/>
    <cellStyle name="Bad 2" xfId="1944"/>
    <cellStyle name="Bad 2 2" xfId="1945"/>
    <cellStyle name="Bad 2 3" xfId="1946"/>
    <cellStyle name="Bad 2 4" xfId="1947"/>
    <cellStyle name="Bad 2 5" xfId="1948"/>
    <cellStyle name="Bad 2 6" xfId="1949"/>
    <cellStyle name="Bad 2 7" xfId="1950"/>
    <cellStyle name="Bad 2 8" xfId="1951"/>
    <cellStyle name="Bad 3" xfId="1952"/>
    <cellStyle name="Bad 3 2" xfId="1953"/>
    <cellStyle name="Bad 3 3" xfId="1954"/>
    <cellStyle name="Bad 3 4" xfId="1955"/>
    <cellStyle name="Bad 3 5" xfId="1956"/>
    <cellStyle name="Bad 4" xfId="1957"/>
    <cellStyle name="Bad 4 2" xfId="1958"/>
    <cellStyle name="Bad 4 3" xfId="1959"/>
    <cellStyle name="Bad 4 4" xfId="1960"/>
    <cellStyle name="Bad 4 5" xfId="1961"/>
    <cellStyle name="Bad 5" xfId="1962"/>
    <cellStyle name="Bad 6" xfId="1963"/>
    <cellStyle name="Bad 7" xfId="1964"/>
    <cellStyle name="Bad 8" xfId="1965"/>
    <cellStyle name="Bad 9" xfId="1966"/>
    <cellStyle name="Body" xfId="1967"/>
    <cellStyle name="Ç¥ÁØ_¿¬°£´©°è¿¹»ó" xfId="1968"/>
    <cellStyle name="Calc Currency (0)" xfId="1969"/>
    <cellStyle name="Calc Currency (0) 2" xfId="1970"/>
    <cellStyle name="Calc Currency (0) 2 2" xfId="1971"/>
    <cellStyle name="Calc Currency (0) 2 3" xfId="1972"/>
    <cellStyle name="Calc Currency (0) 3" xfId="1973"/>
    <cellStyle name="Calc Currency (0) 3 2" xfId="1974"/>
    <cellStyle name="Calc Currency (0) 3 3" xfId="1975"/>
    <cellStyle name="Calc Currency (0) 4" xfId="1976"/>
    <cellStyle name="Calc Currency (0) 4 2" xfId="1977"/>
    <cellStyle name="Calc Currency (0) 4 3" xfId="1978"/>
    <cellStyle name="Calc Currency (0) 5" xfId="1979"/>
    <cellStyle name="Calc Currency (0) 6" xfId="1980"/>
    <cellStyle name="Calculation 10" xfId="1981"/>
    <cellStyle name="Calculation 11" xfId="1982"/>
    <cellStyle name="Calculation 2" xfId="1983"/>
    <cellStyle name="Calculation 2 2" xfId="1984"/>
    <cellStyle name="Calculation 2 3" xfId="1985"/>
    <cellStyle name="Calculation 2 4" xfId="1986"/>
    <cellStyle name="Calculation 2 5" xfId="1987"/>
    <cellStyle name="Calculation 2 6" xfId="1988"/>
    <cellStyle name="Calculation 2 7" xfId="1989"/>
    <cellStyle name="Calculation 2 8" xfId="1990"/>
    <cellStyle name="Calculation 2_lt" xfId="1991"/>
    <cellStyle name="Calculation 3" xfId="1992"/>
    <cellStyle name="Calculation 3 2" xfId="1993"/>
    <cellStyle name="Calculation 3 3" xfId="1994"/>
    <cellStyle name="Calculation 3 4" xfId="1995"/>
    <cellStyle name="Calculation 3 5" xfId="1996"/>
    <cellStyle name="Calculation 3_lt" xfId="1997"/>
    <cellStyle name="Calculation 4" xfId="1998"/>
    <cellStyle name="Calculation 4 2" xfId="1999"/>
    <cellStyle name="Calculation 4 3" xfId="2000"/>
    <cellStyle name="Calculation 4 4" xfId="2001"/>
    <cellStyle name="Calculation 4 5" xfId="2002"/>
    <cellStyle name="Calculation 4_lt" xfId="2003"/>
    <cellStyle name="Calculation 5" xfId="2004"/>
    <cellStyle name="Calculation 6" xfId="2005"/>
    <cellStyle name="Calculation 7" xfId="2006"/>
    <cellStyle name="Calculation 8" xfId="2007"/>
    <cellStyle name="Calculation 9" xfId="2008"/>
    <cellStyle name="Case_Selector" xfId="2009"/>
    <cellStyle name="Check" xfId="2010"/>
    <cellStyle name="Check Cell 10" xfId="2011"/>
    <cellStyle name="Check Cell 11" xfId="2012"/>
    <cellStyle name="Check Cell 2" xfId="2013"/>
    <cellStyle name="Check Cell 2 2" xfId="2014"/>
    <cellStyle name="Check Cell 2 3" xfId="2015"/>
    <cellStyle name="Check Cell 2 4" xfId="2016"/>
    <cellStyle name="Check Cell 2 5" xfId="2017"/>
    <cellStyle name="Check Cell 2 6" xfId="2018"/>
    <cellStyle name="Check Cell 2 7" xfId="2019"/>
    <cellStyle name="Check Cell 2 8" xfId="2020"/>
    <cellStyle name="Check Cell 2_lt" xfId="2021"/>
    <cellStyle name="Check Cell 3" xfId="2022"/>
    <cellStyle name="Check Cell 3 2" xfId="2023"/>
    <cellStyle name="Check Cell 3 3" xfId="2024"/>
    <cellStyle name="Check Cell 3 4" xfId="2025"/>
    <cellStyle name="Check Cell 3 5" xfId="2026"/>
    <cellStyle name="Check Cell 3_lt" xfId="2027"/>
    <cellStyle name="Check Cell 4" xfId="2028"/>
    <cellStyle name="Check Cell 4 2" xfId="2029"/>
    <cellStyle name="Check Cell 4 3" xfId="2030"/>
    <cellStyle name="Check Cell 4 4" xfId="2031"/>
    <cellStyle name="Check Cell 4 5" xfId="2032"/>
    <cellStyle name="Check Cell 4_lt" xfId="2033"/>
    <cellStyle name="Check Cell 5" xfId="2034"/>
    <cellStyle name="Check Cell 6" xfId="2035"/>
    <cellStyle name="Check Cell 7" xfId="2036"/>
    <cellStyle name="Check Cell 8" xfId="2037"/>
    <cellStyle name="Check Cell 9" xfId="2038"/>
    <cellStyle name="column heading" xfId="2039"/>
    <cellStyle name="Comma" xfId="1" builtinId="3"/>
    <cellStyle name="Comma  - Style1" xfId="2040"/>
    <cellStyle name="Comma  - Style2" xfId="2041"/>
    <cellStyle name="Comma  - Style3" xfId="2042"/>
    <cellStyle name="Comma  - Style4" xfId="2043"/>
    <cellStyle name="Comma  - Style5" xfId="2044"/>
    <cellStyle name="Comma  - Style6" xfId="2045"/>
    <cellStyle name="Comma  - Style7" xfId="2046"/>
    <cellStyle name="Comma  - Style8" xfId="2047"/>
    <cellStyle name="Comma 10" xfId="2048"/>
    <cellStyle name="Comma 10 10" xfId="2049"/>
    <cellStyle name="Comma 10 10 2" xfId="2050"/>
    <cellStyle name="Comma 10 11" xfId="2051"/>
    <cellStyle name="Comma 10 12" xfId="2052"/>
    <cellStyle name="Comma 10 12 2" xfId="2053"/>
    <cellStyle name="Comma 10 13" xfId="2054"/>
    <cellStyle name="Comma 10 14" xfId="2055"/>
    <cellStyle name="Comma 10 14 2" xfId="2056"/>
    <cellStyle name="Comma 10 15" xfId="2057"/>
    <cellStyle name="Comma 10 15 2" xfId="2058"/>
    <cellStyle name="Comma 10 16" xfId="2059"/>
    <cellStyle name="Comma 10 17" xfId="2060"/>
    <cellStyle name="Comma 10 2" xfId="2061"/>
    <cellStyle name="Comma 10 3" xfId="2062"/>
    <cellStyle name="Comma 10 3 2" xfId="2063"/>
    <cellStyle name="Comma 10 4" xfId="2064"/>
    <cellStyle name="Comma 10 5" xfId="2065"/>
    <cellStyle name="Comma 10 5 2" xfId="2066"/>
    <cellStyle name="Comma 10 6" xfId="2067"/>
    <cellStyle name="Comma 10 7" xfId="2068"/>
    <cellStyle name="Comma 10 7 2" xfId="2069"/>
    <cellStyle name="Comma 10 8" xfId="2070"/>
    <cellStyle name="Comma 10 8 2" xfId="2071"/>
    <cellStyle name="Comma 10 9" xfId="2072"/>
    <cellStyle name="Comma 11" xfId="2073"/>
    <cellStyle name="Comma 11 2" xfId="2074"/>
    <cellStyle name="Comma 12" xfId="2075"/>
    <cellStyle name="Comma 12 2" xfId="2076"/>
    <cellStyle name="Comma 13" xfId="2077"/>
    <cellStyle name="Comma 13 2" xfId="2078"/>
    <cellStyle name="Comma 14" xfId="2079"/>
    <cellStyle name="Comma 14 2" xfId="2080"/>
    <cellStyle name="Comma 15" xfId="2081"/>
    <cellStyle name="Comma 15 2" xfId="2082"/>
    <cellStyle name="Comma 16" xfId="2083"/>
    <cellStyle name="Comma 16 2" xfId="2084"/>
    <cellStyle name="Comma 17" xfId="2085"/>
    <cellStyle name="Comma 17 2" xfId="2086"/>
    <cellStyle name="Comma 18" xfId="2087"/>
    <cellStyle name="Comma 18 2" xfId="2088"/>
    <cellStyle name="Comma 19" xfId="2089"/>
    <cellStyle name="Comma 2" xfId="2090"/>
    <cellStyle name="Comma 2 10" xfId="2091"/>
    <cellStyle name="Comma 2 11" xfId="2092"/>
    <cellStyle name="Comma 2 11 2" xfId="2093"/>
    <cellStyle name="Comma 2 12" xfId="2094"/>
    <cellStyle name="Comma 2 13" xfId="2095"/>
    <cellStyle name="Comma 2 2" xfId="2096"/>
    <cellStyle name="Comma 2 2 2" xfId="2097"/>
    <cellStyle name="Comma 2 2 3" xfId="2098"/>
    <cellStyle name="Comma 2 2 4" xfId="2099"/>
    <cellStyle name="Comma 2 2 5" xfId="2100"/>
    <cellStyle name="Comma 2 2 6" xfId="2101"/>
    <cellStyle name="Comma 2 3" xfId="2102"/>
    <cellStyle name="Comma 2 3 2" xfId="2103"/>
    <cellStyle name="Comma 2 3 3" xfId="2104"/>
    <cellStyle name="Comma 2 4" xfId="2105"/>
    <cellStyle name="Comma 2 4 2" xfId="2106"/>
    <cellStyle name="Comma 2 4 3" xfId="2107"/>
    <cellStyle name="Comma 2 5" xfId="2108"/>
    <cellStyle name="Comma 2 6" xfId="2109"/>
    <cellStyle name="Comma 2 7" xfId="2110"/>
    <cellStyle name="Comma 2 8" xfId="2111"/>
    <cellStyle name="Comma 2 9" xfId="2112"/>
    <cellStyle name="Comma 20" xfId="2113"/>
    <cellStyle name="Comma 21" xfId="2114"/>
    <cellStyle name="Comma 22" xfId="2115"/>
    <cellStyle name="Comma 23" xfId="2116"/>
    <cellStyle name="Comma 24" xfId="2117"/>
    <cellStyle name="Comma 25" xfId="2118"/>
    <cellStyle name="Comma 26" xfId="2119"/>
    <cellStyle name="Comma 27" xfId="2120"/>
    <cellStyle name="Comma 28" xfId="2121"/>
    <cellStyle name="Comma 29" xfId="2122"/>
    <cellStyle name="Comma 3" xfId="2123"/>
    <cellStyle name="Comma 3 2" xfId="2124"/>
    <cellStyle name="Comma 3 2 2" xfId="2125"/>
    <cellStyle name="Comma 3 3" xfId="2126"/>
    <cellStyle name="Comma 30" xfId="2127"/>
    <cellStyle name="Comma 31" xfId="2128"/>
    <cellStyle name="Comma 32" xfId="2129"/>
    <cellStyle name="Comma 33" xfId="2130"/>
    <cellStyle name="Comma 34" xfId="2131"/>
    <cellStyle name="Comma 35" xfId="2132"/>
    <cellStyle name="Comma 36" xfId="2133"/>
    <cellStyle name="Comma 37" xfId="2134"/>
    <cellStyle name="Comma 38" xfId="2135"/>
    <cellStyle name="Comma 39" xfId="2136"/>
    <cellStyle name="Comma 4" xfId="2137"/>
    <cellStyle name="Comma 4 10" xfId="2138"/>
    <cellStyle name="Comma 4 11" xfId="2139"/>
    <cellStyle name="Comma 4 12" xfId="2140"/>
    <cellStyle name="Comma 4 13" xfId="2141"/>
    <cellStyle name="Comma 4 2" xfId="2142"/>
    <cellStyle name="Comma 4 2 2" xfId="2143"/>
    <cellStyle name="Comma 4 2 3" xfId="2144"/>
    <cellStyle name="Comma 4 2 4" xfId="2145"/>
    <cellStyle name="Comma 4 2 5" xfId="2146"/>
    <cellStyle name="Comma 4 3" xfId="2147"/>
    <cellStyle name="Comma 4 4" xfId="2148"/>
    <cellStyle name="Comma 4 5" xfId="2149"/>
    <cellStyle name="Comma 4 6" xfId="2150"/>
    <cellStyle name="Comma 4 7" xfId="2151"/>
    <cellStyle name="Comma 4 8" xfId="2152"/>
    <cellStyle name="Comma 4 9" xfId="2153"/>
    <cellStyle name="Comma 40" xfId="2154"/>
    <cellStyle name="Comma 41" xfId="2155"/>
    <cellStyle name="Comma 42" xfId="2156"/>
    <cellStyle name="Comma 43" xfId="2157"/>
    <cellStyle name="Comma 44" xfId="2158"/>
    <cellStyle name="Comma 45" xfId="2159"/>
    <cellStyle name="Comma 46" xfId="2160"/>
    <cellStyle name="Comma 47" xfId="2161"/>
    <cellStyle name="Comma 48" xfId="2162"/>
    <cellStyle name="Comma 49" xfId="2163"/>
    <cellStyle name="Comma 5" xfId="2164"/>
    <cellStyle name="Comma 5 10" xfId="2165"/>
    <cellStyle name="Comma 5 11" xfId="2166"/>
    <cellStyle name="Comma 5 12" xfId="2167"/>
    <cellStyle name="Comma 5 13" xfId="2168"/>
    <cellStyle name="Comma 5 14" xfId="2169"/>
    <cellStyle name="Comma 5 15" xfId="2170"/>
    <cellStyle name="Comma 5 16" xfId="2171"/>
    <cellStyle name="Comma 5 17" xfId="2172"/>
    <cellStyle name="Comma 5 18" xfId="2173"/>
    <cellStyle name="Comma 5 19" xfId="2174"/>
    <cellStyle name="Comma 5 2" xfId="2175"/>
    <cellStyle name="Comma 5 2 2" xfId="2176"/>
    <cellStyle name="Comma 5 2 3" xfId="2177"/>
    <cellStyle name="Comma 5 2 4" xfId="2178"/>
    <cellStyle name="Comma 5 2 5" xfId="2179"/>
    <cellStyle name="Comma 5 2 6" xfId="2180"/>
    <cellStyle name="Comma 5 2 7" xfId="2181"/>
    <cellStyle name="Comma 5 2 8" xfId="2182"/>
    <cellStyle name="Comma 5 20" xfId="2183"/>
    <cellStyle name="Comma 5 21" xfId="2184"/>
    <cellStyle name="Comma 5 22" xfId="2185"/>
    <cellStyle name="Comma 5 3" xfId="2186"/>
    <cellStyle name="Comma 5 4" xfId="2187"/>
    <cellStyle name="Comma 5 5" xfId="2188"/>
    <cellStyle name="Comma 5 6" xfId="2189"/>
    <cellStyle name="Comma 5 7" xfId="2190"/>
    <cellStyle name="Comma 5 8" xfId="2191"/>
    <cellStyle name="Comma 5 9" xfId="2192"/>
    <cellStyle name="Comma 50" xfId="2193"/>
    <cellStyle name="Comma 51" xfId="2194"/>
    <cellStyle name="Comma 52" xfId="2195"/>
    <cellStyle name="Comma 6" xfId="2196"/>
    <cellStyle name="Comma 6 10" xfId="2197"/>
    <cellStyle name="Comma 6 11" xfId="2198"/>
    <cellStyle name="Comma 6 12" xfId="2199"/>
    <cellStyle name="Comma 6 13" xfId="2200"/>
    <cellStyle name="Comma 6 14" xfId="2201"/>
    <cellStyle name="Comma 6 15" xfId="2202"/>
    <cellStyle name="Comma 6 16" xfId="2203"/>
    <cellStyle name="Comma 6 17" xfId="2204"/>
    <cellStyle name="Comma 6 18" xfId="2205"/>
    <cellStyle name="Comma 6 19" xfId="2206"/>
    <cellStyle name="Comma 6 2" xfId="2207"/>
    <cellStyle name="Comma 6 2 2" xfId="2208"/>
    <cellStyle name="Comma 6 2 3" xfId="2209"/>
    <cellStyle name="Comma 6 2 4" xfId="2210"/>
    <cellStyle name="Comma 6 2 5" xfId="2211"/>
    <cellStyle name="Comma 6 2 6" xfId="2212"/>
    <cellStyle name="Comma 6 2 7" xfId="2213"/>
    <cellStyle name="Comma 6 2 8" xfId="2214"/>
    <cellStyle name="Comma 6 20" xfId="2215"/>
    <cellStyle name="Comma 6 21" xfId="2216"/>
    <cellStyle name="Comma 6 22" xfId="2217"/>
    <cellStyle name="Comma 6 3" xfId="2218"/>
    <cellStyle name="Comma 6 4" xfId="2219"/>
    <cellStyle name="Comma 6 5" xfId="2220"/>
    <cellStyle name="Comma 6 6" xfId="2221"/>
    <cellStyle name="Comma 6 7" xfId="2222"/>
    <cellStyle name="Comma 6 8" xfId="2223"/>
    <cellStyle name="Comma 6 9" xfId="2224"/>
    <cellStyle name="Comma 7" xfId="2225"/>
    <cellStyle name="Comma 7 2" xfId="2226"/>
    <cellStyle name="Comma 8" xfId="2227"/>
    <cellStyle name="Comma 8 2" xfId="2228"/>
    <cellStyle name="Comma 9" xfId="2229"/>
    <cellStyle name="Comma 9 2" xfId="2230"/>
    <cellStyle name="Copied" xfId="2231"/>
    <cellStyle name="COST1" xfId="2232"/>
    <cellStyle name="COURIER" xfId="2233"/>
    <cellStyle name="Curren - Style2" xfId="2234"/>
    <cellStyle name="Currency 2" xfId="2235"/>
    <cellStyle name="Currency 2 2" xfId="2236"/>
    <cellStyle name="Currency 2 3" xfId="2237"/>
    <cellStyle name="Currency 2 4" xfId="2238"/>
    <cellStyle name="Currency 2 5" xfId="2239"/>
    <cellStyle name="Currency 2 6" xfId="2240"/>
    <cellStyle name="Currency 2 7" xfId="2241"/>
    <cellStyle name="Currency 2 8" xfId="2242"/>
    <cellStyle name="Currency 2 9" xfId="2243"/>
    <cellStyle name="Currency 3" xfId="2244"/>
    <cellStyle name="DATA" xfId="2245"/>
    <cellStyle name="DATA 2" xfId="2246"/>
    <cellStyle name="DATA 2 2" xfId="2247"/>
    <cellStyle name="DATA 2 3" xfId="2248"/>
    <cellStyle name="DATA 3" xfId="2249"/>
    <cellStyle name="DATA 3 2" xfId="2250"/>
    <cellStyle name="DATA 3 3" xfId="2251"/>
    <cellStyle name="DATA 4" xfId="2252"/>
    <cellStyle name="DATA 4 2" xfId="2253"/>
    <cellStyle name="DATA 4 3" xfId="2254"/>
    <cellStyle name="DATA 5" xfId="2255"/>
    <cellStyle name="DATA 6" xfId="2256"/>
    <cellStyle name="DATA_Action plan 2011-12 Capex" xfId="2257"/>
    <cellStyle name="date" xfId="2258"/>
    <cellStyle name="Empty_Cell" xfId="2259"/>
    <cellStyle name="Entered" xfId="2260"/>
    <cellStyle name="Error" xfId="2261"/>
    <cellStyle name="ervices" xfId="2262"/>
    <cellStyle name="ervices 2" xfId="2263"/>
    <cellStyle name="ervices 2 2" xfId="2264"/>
    <cellStyle name="ervices 2 3" xfId="2265"/>
    <cellStyle name="ervices 3" xfId="2266"/>
    <cellStyle name="ervices 3 2" xfId="2267"/>
    <cellStyle name="ervices 3 3" xfId="2268"/>
    <cellStyle name="ervices 4" xfId="2269"/>
    <cellStyle name="ervices 4 2" xfId="2270"/>
    <cellStyle name="ervices 4 3" xfId="2271"/>
    <cellStyle name="ervices 5" xfId="2272"/>
    <cellStyle name="ervices 6" xfId="2273"/>
    <cellStyle name="Euro" xfId="2274"/>
    <cellStyle name="Excel Built-in Normal" xfId="2275"/>
    <cellStyle name="Excel Built-in Normal 1" xfId="2276"/>
    <cellStyle name="Explanatory Text 10" xfId="2277"/>
    <cellStyle name="Explanatory Text 11" xfId="2278"/>
    <cellStyle name="Explanatory Text 2" xfId="2279"/>
    <cellStyle name="Explanatory Text 2 2" xfId="2280"/>
    <cellStyle name="Explanatory Text 2 3" xfId="2281"/>
    <cellStyle name="Explanatory Text 2 4" xfId="2282"/>
    <cellStyle name="Explanatory Text 2 5" xfId="2283"/>
    <cellStyle name="Explanatory Text 2 6" xfId="2284"/>
    <cellStyle name="Explanatory Text 2 7" xfId="2285"/>
    <cellStyle name="Explanatory Text 2 8" xfId="2286"/>
    <cellStyle name="Explanatory Text 3" xfId="2287"/>
    <cellStyle name="Explanatory Text 3 2" xfId="2288"/>
    <cellStyle name="Explanatory Text 3 3" xfId="2289"/>
    <cellStyle name="Explanatory Text 3 4" xfId="2290"/>
    <cellStyle name="Explanatory Text 3 5" xfId="2291"/>
    <cellStyle name="Explanatory Text 4" xfId="2292"/>
    <cellStyle name="Explanatory Text 4 2" xfId="2293"/>
    <cellStyle name="Explanatory Text 4 3" xfId="2294"/>
    <cellStyle name="Explanatory Text 4 4" xfId="2295"/>
    <cellStyle name="Explanatory Text 4 5" xfId="2296"/>
    <cellStyle name="Explanatory Text 5" xfId="2297"/>
    <cellStyle name="Explanatory Text 6" xfId="2298"/>
    <cellStyle name="Explanatory Text 7" xfId="2299"/>
    <cellStyle name="Explanatory Text 8" xfId="2300"/>
    <cellStyle name="Explanatory Text 9" xfId="2301"/>
    <cellStyle name="Fill" xfId="2302"/>
    <cellStyle name="Fill 2" xfId="2303"/>
    <cellStyle name="Fill 2 2" xfId="2304"/>
    <cellStyle name="Fill 2 3" xfId="2305"/>
    <cellStyle name="Fill 3" xfId="2306"/>
    <cellStyle name="Fill 3 2" xfId="2307"/>
    <cellStyle name="Fill 3 3" xfId="2308"/>
    <cellStyle name="Fill 4" xfId="2309"/>
    <cellStyle name="Fill 4 2" xfId="2310"/>
    <cellStyle name="Fill 4 3" xfId="2311"/>
    <cellStyle name="Fill 5" xfId="2312"/>
    <cellStyle name="Fill 6" xfId="2313"/>
    <cellStyle name="Flag" xfId="2314"/>
    <cellStyle name="FORM" xfId="2315"/>
    <cellStyle name="Formula" xfId="2316"/>
    <cellStyle name="Good 10" xfId="2317"/>
    <cellStyle name="Good 11" xfId="2318"/>
    <cellStyle name="Good 2" xfId="2319"/>
    <cellStyle name="Good 2 2" xfId="2320"/>
    <cellStyle name="Good 2 3" xfId="2321"/>
    <cellStyle name="Good 2 4" xfId="2322"/>
    <cellStyle name="Good 2 5" xfId="2323"/>
    <cellStyle name="Good 2 6" xfId="2324"/>
    <cellStyle name="Good 2 7" xfId="2325"/>
    <cellStyle name="Good 2 8" xfId="2326"/>
    <cellStyle name="Good 3" xfId="2327"/>
    <cellStyle name="Good 3 2" xfId="2328"/>
    <cellStyle name="Good 3 3" xfId="2329"/>
    <cellStyle name="Good 3 4" xfId="2330"/>
    <cellStyle name="Good 3 5" xfId="2331"/>
    <cellStyle name="Good 4" xfId="2332"/>
    <cellStyle name="Good 4 2" xfId="2333"/>
    <cellStyle name="Good 4 3" xfId="2334"/>
    <cellStyle name="Good 4 4" xfId="2335"/>
    <cellStyle name="Good 4 5" xfId="2336"/>
    <cellStyle name="Good 5" xfId="2337"/>
    <cellStyle name="Good 6" xfId="2338"/>
    <cellStyle name="Good 7" xfId="2339"/>
    <cellStyle name="Good 8" xfId="2340"/>
    <cellStyle name="Good 9" xfId="2341"/>
    <cellStyle name="Grey" xfId="2342"/>
    <cellStyle name="Grey 2" xfId="2343"/>
    <cellStyle name="Grey 3" xfId="2344"/>
    <cellStyle name="Grey 4" xfId="2345"/>
    <cellStyle name="Grey 5" xfId="2346"/>
    <cellStyle name="Grey 6" xfId="2347"/>
    <cellStyle name="Grid" xfId="2348"/>
    <cellStyle name="Grid 2" xfId="2349"/>
    <cellStyle name="Grid 2 2" xfId="2350"/>
    <cellStyle name="Grid 2 3" xfId="2351"/>
    <cellStyle name="Grid 3" xfId="2352"/>
    <cellStyle name="Grid 3 2" xfId="2353"/>
    <cellStyle name="Grid 3 3" xfId="2354"/>
    <cellStyle name="Grid 4" xfId="2355"/>
    <cellStyle name="Grid 4 2" xfId="2356"/>
    <cellStyle name="Grid 4 3" xfId="2357"/>
    <cellStyle name="Grid 5" xfId="2358"/>
    <cellStyle name="Grid 6" xfId="2359"/>
    <cellStyle name="Grid_Action plan 2011-12 Capex" xfId="2360"/>
    <cellStyle name="Header1" xfId="2361"/>
    <cellStyle name="Header2" xfId="2362"/>
    <cellStyle name="Header3" xfId="2363"/>
    <cellStyle name="Heading 1 10" xfId="2364"/>
    <cellStyle name="Heading 1 11" xfId="2365"/>
    <cellStyle name="Heading 1 2" xfId="2366"/>
    <cellStyle name="Heading 1 2 2" xfId="2367"/>
    <cellStyle name="Heading 1 2 3" xfId="2368"/>
    <cellStyle name="Heading 1 2 4" xfId="2369"/>
    <cellStyle name="Heading 1 2 5" xfId="2370"/>
    <cellStyle name="Heading 1 2 6" xfId="2371"/>
    <cellStyle name="Heading 1 2 7" xfId="2372"/>
    <cellStyle name="Heading 1 2 8" xfId="2373"/>
    <cellStyle name="Heading 1 2_lt" xfId="2374"/>
    <cellStyle name="Heading 1 3" xfId="2375"/>
    <cellStyle name="Heading 1 3 2" xfId="2376"/>
    <cellStyle name="Heading 1 3 3" xfId="2377"/>
    <cellStyle name="Heading 1 3 4" xfId="2378"/>
    <cellStyle name="Heading 1 3 5" xfId="2379"/>
    <cellStyle name="Heading 1 3_lt" xfId="2380"/>
    <cellStyle name="Heading 1 4" xfId="2381"/>
    <cellStyle name="Heading 1 4 2" xfId="2382"/>
    <cellStyle name="Heading 1 4 3" xfId="2383"/>
    <cellStyle name="Heading 1 4 4" xfId="2384"/>
    <cellStyle name="Heading 1 4 5" xfId="2385"/>
    <cellStyle name="Heading 1 4_lt" xfId="2386"/>
    <cellStyle name="Heading 1 5" xfId="2387"/>
    <cellStyle name="Heading 1 6" xfId="2388"/>
    <cellStyle name="Heading 1 7" xfId="2389"/>
    <cellStyle name="Heading 1 8" xfId="2390"/>
    <cellStyle name="Heading 1 9" xfId="2391"/>
    <cellStyle name="Heading 2 10" xfId="2392"/>
    <cellStyle name="Heading 2 11" xfId="2393"/>
    <cellStyle name="Heading 2 2" xfId="2394"/>
    <cellStyle name="Heading 2 2 2" xfId="2395"/>
    <cellStyle name="Heading 2 2 3" xfId="2396"/>
    <cellStyle name="Heading 2 2 4" xfId="2397"/>
    <cellStyle name="Heading 2 2 5" xfId="2398"/>
    <cellStyle name="Heading 2 2 6" xfId="2399"/>
    <cellStyle name="Heading 2 2 7" xfId="2400"/>
    <cellStyle name="Heading 2 2 8" xfId="2401"/>
    <cellStyle name="Heading 2 2_lt" xfId="2402"/>
    <cellStyle name="Heading 2 3" xfId="2403"/>
    <cellStyle name="Heading 2 3 2" xfId="2404"/>
    <cellStyle name="Heading 2 3 3" xfId="2405"/>
    <cellStyle name="Heading 2 3 4" xfId="2406"/>
    <cellStyle name="Heading 2 3 5" xfId="2407"/>
    <cellStyle name="Heading 2 3_lt" xfId="2408"/>
    <cellStyle name="Heading 2 4" xfId="2409"/>
    <cellStyle name="Heading 2 4 2" xfId="2410"/>
    <cellStyle name="Heading 2 4 3" xfId="2411"/>
    <cellStyle name="Heading 2 4 4" xfId="2412"/>
    <cellStyle name="Heading 2 4 5" xfId="2413"/>
    <cellStyle name="Heading 2 4_lt" xfId="2414"/>
    <cellStyle name="Heading 2 5" xfId="2415"/>
    <cellStyle name="Heading 2 6" xfId="2416"/>
    <cellStyle name="Heading 2 7" xfId="2417"/>
    <cellStyle name="Heading 2 8" xfId="2418"/>
    <cellStyle name="Heading 2 9" xfId="2419"/>
    <cellStyle name="Heading 3 10" xfId="2420"/>
    <cellStyle name="Heading 3 11" xfId="2421"/>
    <cellStyle name="Heading 3 2" xfId="2422"/>
    <cellStyle name="Heading 3 2 2" xfId="2423"/>
    <cellStyle name="Heading 3 2 3" xfId="2424"/>
    <cellStyle name="Heading 3 2 4" xfId="2425"/>
    <cellStyle name="Heading 3 2 5" xfId="2426"/>
    <cellStyle name="Heading 3 2 6" xfId="2427"/>
    <cellStyle name="Heading 3 2 7" xfId="2428"/>
    <cellStyle name="Heading 3 2 8" xfId="2429"/>
    <cellStyle name="Heading 3 2_lt" xfId="2430"/>
    <cellStyle name="Heading 3 3" xfId="2431"/>
    <cellStyle name="Heading 3 3 2" xfId="2432"/>
    <cellStyle name="Heading 3 3 3" xfId="2433"/>
    <cellStyle name="Heading 3 3 4" xfId="2434"/>
    <cellStyle name="Heading 3 3 5" xfId="2435"/>
    <cellStyle name="Heading 3 3_lt" xfId="2436"/>
    <cellStyle name="Heading 3 4" xfId="2437"/>
    <cellStyle name="Heading 3 4 2" xfId="2438"/>
    <cellStyle name="Heading 3 4 3" xfId="2439"/>
    <cellStyle name="Heading 3 4 4" xfId="2440"/>
    <cellStyle name="Heading 3 4 5" xfId="2441"/>
    <cellStyle name="Heading 3 4_lt" xfId="2442"/>
    <cellStyle name="Heading 3 5" xfId="2443"/>
    <cellStyle name="Heading 3 6" xfId="2444"/>
    <cellStyle name="Heading 3 7" xfId="2445"/>
    <cellStyle name="Heading 3 8" xfId="2446"/>
    <cellStyle name="Heading 3 9" xfId="2447"/>
    <cellStyle name="Heading 4 10" xfId="2448"/>
    <cellStyle name="Heading 4 11" xfId="2449"/>
    <cellStyle name="Heading 4 2" xfId="2450"/>
    <cellStyle name="Heading 4 2 2" xfId="2451"/>
    <cellStyle name="Heading 4 2 3" xfId="2452"/>
    <cellStyle name="Heading 4 2 4" xfId="2453"/>
    <cellStyle name="Heading 4 2 5" xfId="2454"/>
    <cellStyle name="Heading 4 2 6" xfId="2455"/>
    <cellStyle name="Heading 4 2 7" xfId="2456"/>
    <cellStyle name="Heading 4 2 8" xfId="2457"/>
    <cellStyle name="Heading 4 3" xfId="2458"/>
    <cellStyle name="Heading 4 3 2" xfId="2459"/>
    <cellStyle name="Heading 4 3 3" xfId="2460"/>
    <cellStyle name="Heading 4 3 4" xfId="2461"/>
    <cellStyle name="Heading 4 3 5" xfId="2462"/>
    <cellStyle name="Heading 4 4" xfId="2463"/>
    <cellStyle name="Heading 4 4 2" xfId="2464"/>
    <cellStyle name="Heading 4 4 3" xfId="2465"/>
    <cellStyle name="Heading 4 4 4" xfId="2466"/>
    <cellStyle name="Heading 4 4 5" xfId="2467"/>
    <cellStyle name="Heading 4 5" xfId="2468"/>
    <cellStyle name="Heading 4 6" xfId="2469"/>
    <cellStyle name="Heading 4 7" xfId="2470"/>
    <cellStyle name="Heading 4 8" xfId="2471"/>
    <cellStyle name="Heading 4 9" xfId="2472"/>
    <cellStyle name="Heading Section 2" xfId="2473"/>
    <cellStyle name="Heading Section 3" xfId="2474"/>
    <cellStyle name="helv" xfId="2475"/>
    <cellStyle name="Hyperlink 2" xfId="2476"/>
    <cellStyle name="Hyperlink 2 10" xfId="2477"/>
    <cellStyle name="Hyperlink 2 2" xfId="2478"/>
    <cellStyle name="Hyperlink 2 3" xfId="2479"/>
    <cellStyle name="Hyperlink 2 4" xfId="2480"/>
    <cellStyle name="Hyperlink 2 5" xfId="2481"/>
    <cellStyle name="Hyperlink 2 6" xfId="2482"/>
    <cellStyle name="Hyperlink 2 7" xfId="2483"/>
    <cellStyle name="Hyperlink 2 8" xfId="2484"/>
    <cellStyle name="Hyperlink 2 9" xfId="2485"/>
    <cellStyle name="Hyperlink 3" xfId="2486"/>
    <cellStyle name="Hypertextový odkaz" xfId="2487"/>
    <cellStyle name="INCHES" xfId="2488"/>
    <cellStyle name="Info" xfId="2489"/>
    <cellStyle name="Input [yellow]" xfId="2490"/>
    <cellStyle name="Input [yellow] 2" xfId="2491"/>
    <cellStyle name="Input [yellow] 3" xfId="2492"/>
    <cellStyle name="Input [yellow] 4" xfId="2493"/>
    <cellStyle name="Input [yellow] 5" xfId="2494"/>
    <cellStyle name="Input [yellow] 6" xfId="2495"/>
    <cellStyle name="Input 10" xfId="2496"/>
    <cellStyle name="Input 11" xfId="2497"/>
    <cellStyle name="Input 12" xfId="2498"/>
    <cellStyle name="Input 2" xfId="2499"/>
    <cellStyle name="Input 2 2" xfId="2500"/>
    <cellStyle name="Input 2 3" xfId="2501"/>
    <cellStyle name="Input 2 4" xfId="2502"/>
    <cellStyle name="Input 2 5" xfId="2503"/>
    <cellStyle name="Input 2 6" xfId="2504"/>
    <cellStyle name="Input 2 7" xfId="2505"/>
    <cellStyle name="Input 2 8" xfId="2506"/>
    <cellStyle name="Input 2_lt" xfId="2507"/>
    <cellStyle name="Input 3" xfId="2508"/>
    <cellStyle name="Input 3 2" xfId="2509"/>
    <cellStyle name="Input 3 3" xfId="2510"/>
    <cellStyle name="Input 3 4" xfId="2511"/>
    <cellStyle name="Input 3 5" xfId="2512"/>
    <cellStyle name="Input 3_lt" xfId="2513"/>
    <cellStyle name="Input 4" xfId="2514"/>
    <cellStyle name="Input 4 2" xfId="2515"/>
    <cellStyle name="Input 4 3" xfId="2516"/>
    <cellStyle name="Input 4 4" xfId="2517"/>
    <cellStyle name="Input 4 5" xfId="2518"/>
    <cellStyle name="Input 4_lt" xfId="2519"/>
    <cellStyle name="Input 5" xfId="2520"/>
    <cellStyle name="Input 6" xfId="2521"/>
    <cellStyle name="Input 7" xfId="2522"/>
    <cellStyle name="Input 8" xfId="2523"/>
    <cellStyle name="Input 9" xfId="2524"/>
    <cellStyle name="Input Cells" xfId="2525"/>
    <cellStyle name="Inputs_Divider" xfId="2526"/>
    <cellStyle name="InSheet" xfId="2527"/>
    <cellStyle name="InSheet 2" xfId="2528"/>
    <cellStyle name="InSheet 2 2" xfId="2529"/>
    <cellStyle name="InSheet 2 3" xfId="2530"/>
    <cellStyle name="InSheet 3" xfId="2531"/>
    <cellStyle name="InSheet 3 2" xfId="2532"/>
    <cellStyle name="InSheet 3 3" xfId="2533"/>
    <cellStyle name="InSheet 4" xfId="2534"/>
    <cellStyle name="InSheet 4 2" xfId="2535"/>
    <cellStyle name="InSheet 4 3" xfId="2536"/>
    <cellStyle name="InSheet 5" xfId="2537"/>
    <cellStyle name="InSheet 6" xfId="2538"/>
    <cellStyle name="InSheet_Action plan 2011-12 Capex" xfId="2539"/>
    <cellStyle name="Line_ClosingBal" xfId="2540"/>
    <cellStyle name="Linked Cell 10" xfId="2541"/>
    <cellStyle name="Linked Cell 11" xfId="2542"/>
    <cellStyle name="Linked Cell 2" xfId="2543"/>
    <cellStyle name="Linked Cell 2 2" xfId="2544"/>
    <cellStyle name="Linked Cell 2 3" xfId="2545"/>
    <cellStyle name="Linked Cell 2 4" xfId="2546"/>
    <cellStyle name="Linked Cell 2 5" xfId="2547"/>
    <cellStyle name="Linked Cell 2 6" xfId="2548"/>
    <cellStyle name="Linked Cell 2 7" xfId="2549"/>
    <cellStyle name="Linked Cell 2 8" xfId="2550"/>
    <cellStyle name="Linked Cell 2_lt" xfId="2551"/>
    <cellStyle name="Linked Cell 3" xfId="2552"/>
    <cellStyle name="Linked Cell 3 2" xfId="2553"/>
    <cellStyle name="Linked Cell 3 3" xfId="2554"/>
    <cellStyle name="Linked Cell 3 4" xfId="2555"/>
    <cellStyle name="Linked Cell 3 5" xfId="2556"/>
    <cellStyle name="Linked Cell 3_lt" xfId="2557"/>
    <cellStyle name="Linked Cell 4" xfId="2558"/>
    <cellStyle name="Linked Cell 4 2" xfId="2559"/>
    <cellStyle name="Linked Cell 4 3" xfId="2560"/>
    <cellStyle name="Linked Cell 4 4" xfId="2561"/>
    <cellStyle name="Linked Cell 4 5" xfId="2562"/>
    <cellStyle name="Linked Cell 4_lt" xfId="2563"/>
    <cellStyle name="Linked Cell 5" xfId="2564"/>
    <cellStyle name="Linked Cell 6" xfId="2565"/>
    <cellStyle name="Linked Cell 7" xfId="2566"/>
    <cellStyle name="Linked Cell 8" xfId="2567"/>
    <cellStyle name="Linked Cell 9" xfId="2568"/>
    <cellStyle name="Linked Cells" xfId="2569"/>
    <cellStyle name="MAIN HEADING" xfId="2570"/>
    <cellStyle name="Millares [0]_pldt" xfId="2571"/>
    <cellStyle name="Millares_pldt" xfId="2572"/>
    <cellStyle name="Milliers [0]_!!!GO" xfId="2573"/>
    <cellStyle name="Milliers_!!!GO" xfId="2574"/>
    <cellStyle name="Moneda [0]_pldt" xfId="2575"/>
    <cellStyle name="Moneda_pldt" xfId="2576"/>
    <cellStyle name="Monétaire [0]_!!!GO" xfId="2577"/>
    <cellStyle name="Monétaire_!!!GO" xfId="2578"/>
    <cellStyle name="Neutral 10" xfId="2579"/>
    <cellStyle name="Neutral 11" xfId="2580"/>
    <cellStyle name="Neutral 2" xfId="2581"/>
    <cellStyle name="Neutral 2 2" xfId="2582"/>
    <cellStyle name="Neutral 2 3" xfId="2583"/>
    <cellStyle name="Neutral 2 4" xfId="2584"/>
    <cellStyle name="Neutral 2 5" xfId="2585"/>
    <cellStyle name="Neutral 2 6" xfId="2586"/>
    <cellStyle name="Neutral 2 7" xfId="2587"/>
    <cellStyle name="Neutral 2 8" xfId="2588"/>
    <cellStyle name="Neutral 3" xfId="2589"/>
    <cellStyle name="Neutral 3 2" xfId="2590"/>
    <cellStyle name="Neutral 3 3" xfId="2591"/>
    <cellStyle name="Neutral 3 4" xfId="2592"/>
    <cellStyle name="Neutral 3 5" xfId="2593"/>
    <cellStyle name="Neutral 4" xfId="2594"/>
    <cellStyle name="Neutral 4 2" xfId="2595"/>
    <cellStyle name="Neutral 4 3" xfId="2596"/>
    <cellStyle name="Neutral 4 4" xfId="2597"/>
    <cellStyle name="Neutral 4 5" xfId="2598"/>
    <cellStyle name="Neutral 5" xfId="2599"/>
    <cellStyle name="Neutral 6" xfId="2600"/>
    <cellStyle name="Neutral 7" xfId="2601"/>
    <cellStyle name="Neutral 8" xfId="2602"/>
    <cellStyle name="Neutral 9" xfId="2603"/>
    <cellStyle name="Ngrmal" xfId="2604"/>
    <cellStyle name="no dec" xfId="2605"/>
    <cellStyle name="Nor}al" xfId="2606"/>
    <cellStyle name="Nor}al 2" xfId="2607"/>
    <cellStyle name="Nor}al 2 2" xfId="2608"/>
    <cellStyle name="Nor}al 2 3" xfId="2609"/>
    <cellStyle name="Nor}al 2 4" xfId="2610"/>
    <cellStyle name="Nor}al 2 5" xfId="2611"/>
    <cellStyle name="Nor}al 2 6" xfId="2612"/>
    <cellStyle name="Nor}al 2 7" xfId="2613"/>
    <cellStyle name="Nor}al 3" xfId="2614"/>
    <cellStyle name="Nor}al 3 2" xfId="2615"/>
    <cellStyle name="Nor}al 3 3" xfId="2616"/>
    <cellStyle name="Nor}al 4" xfId="2617"/>
    <cellStyle name="Nor}al 4 2" xfId="2618"/>
    <cellStyle name="Nor}al 4 3" xfId="2619"/>
    <cellStyle name="Nor}al 5" xfId="2620"/>
    <cellStyle name="Nor}al 6" xfId="2621"/>
    <cellStyle name="Nor}al 7" xfId="2622"/>
    <cellStyle name="Nor}al 7 2" xfId="2623"/>
    <cellStyle name="Nor}al 8" xfId="2624"/>
    <cellStyle name="Nor}al 9" xfId="2625"/>
    <cellStyle name="Nor}al_Action plan 2011-12 Capex" xfId="2626"/>
    <cellStyle name="Normal" xfId="0" builtinId="0"/>
    <cellStyle name="Normal - Style1" xfId="2627"/>
    <cellStyle name="Normal - Style1 2" xfId="2628"/>
    <cellStyle name="Normal - Style1 2 2" xfId="2629"/>
    <cellStyle name="Normal - Style1 2 3" xfId="2630"/>
    <cellStyle name="Normal - Style1 3" xfId="2631"/>
    <cellStyle name="Normal - Style1 3 2" xfId="2632"/>
    <cellStyle name="Normal - Style1 3 3" xfId="2633"/>
    <cellStyle name="Normal - Style1 4" xfId="2634"/>
    <cellStyle name="Normal - Style1 4 2" xfId="2635"/>
    <cellStyle name="Normal - Style1 4 3" xfId="2636"/>
    <cellStyle name="Normal - Style1 5" xfId="2637"/>
    <cellStyle name="Normal - Style1 6" xfId="2638"/>
    <cellStyle name="Normal - Style1_Action plan 2011-12 Capex" xfId="2639"/>
    <cellStyle name="Normal 10" xfId="2640"/>
    <cellStyle name="Normal 10 2" xfId="2641"/>
    <cellStyle name="Normal 10 2 2" xfId="2642"/>
    <cellStyle name="Normal 10 2 3" xfId="2643"/>
    <cellStyle name="Normal 10 3" xfId="2644"/>
    <cellStyle name="Normal 100" xfId="2645"/>
    <cellStyle name="Normal 100 2" xfId="2646"/>
    <cellStyle name="Normal 101" xfId="2647"/>
    <cellStyle name="Normal 101 2" xfId="2648"/>
    <cellStyle name="Normal 102" xfId="2649"/>
    <cellStyle name="Normal 102 2" xfId="2650"/>
    <cellStyle name="Normal 103" xfId="2651"/>
    <cellStyle name="Normal 104" xfId="2652"/>
    <cellStyle name="Normal 105" xfId="2653"/>
    <cellStyle name="Normal 106" xfId="2654"/>
    <cellStyle name="Normal 106 2" xfId="2655"/>
    <cellStyle name="Normal 107" xfId="2656"/>
    <cellStyle name="Normal 108" xfId="2657"/>
    <cellStyle name="Normal 109" xfId="2658"/>
    <cellStyle name="Normal 11" xfId="2659"/>
    <cellStyle name="Normal 11 2" xfId="2660"/>
    <cellStyle name="Normal 11 2 2" xfId="2661"/>
    <cellStyle name="Normal 11 2 3" xfId="2662"/>
    <cellStyle name="Normal 11 3" xfId="2663"/>
    <cellStyle name="Normal 11 3 2" xfId="2664"/>
    <cellStyle name="Normal 11 3 3" xfId="2665"/>
    <cellStyle name="Normal 11 4" xfId="2666"/>
    <cellStyle name="Normal 11 4 2" xfId="2667"/>
    <cellStyle name="Normal 11 4 3" xfId="2668"/>
    <cellStyle name="Normal 11 5" xfId="2669"/>
    <cellStyle name="Normal 11 6" xfId="2670"/>
    <cellStyle name="Normal 110" xfId="2671"/>
    <cellStyle name="Normal 111" xfId="2672"/>
    <cellStyle name="Normal 112" xfId="2673"/>
    <cellStyle name="Normal 113" xfId="2674"/>
    <cellStyle name="Normal 113 2" xfId="2675"/>
    <cellStyle name="Normal 114" xfId="2676"/>
    <cellStyle name="Normal 115" xfId="2677"/>
    <cellStyle name="Normal 116" xfId="2678"/>
    <cellStyle name="Normal 117" xfId="2679"/>
    <cellStyle name="Normal 118" xfId="2680"/>
    <cellStyle name="Normal 119" xfId="2681"/>
    <cellStyle name="Normal 12" xfId="2682"/>
    <cellStyle name="Normal 12 10" xfId="2683"/>
    <cellStyle name="Normal 12 11" xfId="2684"/>
    <cellStyle name="Normal 12 12" xfId="2685"/>
    <cellStyle name="Normal 12 13" xfId="2686"/>
    <cellStyle name="Normal 12 2" xfId="2687"/>
    <cellStyle name="Normal 12 2 2" xfId="2688"/>
    <cellStyle name="Normal 12 2 3" xfId="2689"/>
    <cellStyle name="Normal 12 3" xfId="2690"/>
    <cellStyle name="Normal 12 3 2" xfId="2691"/>
    <cellStyle name="Normal 12 3 2 2" xfId="2692"/>
    <cellStyle name="Normal 12 3 2 3" xfId="2693"/>
    <cellStyle name="Normal 12 3 3" xfId="2694"/>
    <cellStyle name="Normal 12 3 4" xfId="2695"/>
    <cellStyle name="Normal 12 4" xfId="2696"/>
    <cellStyle name="Normal 12 4 2" xfId="2697"/>
    <cellStyle name="Normal 12 4 3" xfId="2698"/>
    <cellStyle name="Normal 12 5" xfId="2699"/>
    <cellStyle name="Normal 12 6" xfId="2700"/>
    <cellStyle name="Normal 12 7" xfId="2701"/>
    <cellStyle name="Normal 12 8" xfId="2702"/>
    <cellStyle name="Normal 12 9" xfId="2703"/>
    <cellStyle name="Normal 12_May-11 RNR WS GK Format" xfId="2704"/>
    <cellStyle name="Normal 120" xfId="2705"/>
    <cellStyle name="Normal 121" xfId="2706"/>
    <cellStyle name="Normal 122" xfId="2707"/>
    <cellStyle name="Normal 123" xfId="2708"/>
    <cellStyle name="Normal 123 2" xfId="2709"/>
    <cellStyle name="Normal 124" xfId="2710"/>
    <cellStyle name="Normal 124 2" xfId="2711"/>
    <cellStyle name="Normal 125" xfId="2712"/>
    <cellStyle name="Normal 126" xfId="2713"/>
    <cellStyle name="Normal 127" xfId="2714"/>
    <cellStyle name="Normal 128" xfId="2715"/>
    <cellStyle name="Normal 129" xfId="2716"/>
    <cellStyle name="Normal 13" xfId="2717"/>
    <cellStyle name="Normal 13 10" xfId="2718"/>
    <cellStyle name="Normal 13 2" xfId="2719"/>
    <cellStyle name="Normal 13 2 2" xfId="2720"/>
    <cellStyle name="Normal 13 3" xfId="2721"/>
    <cellStyle name="Normal 13 4" xfId="2722"/>
    <cellStyle name="Normal 13 5" xfId="2723"/>
    <cellStyle name="Normal 13 6" xfId="2724"/>
    <cellStyle name="Normal 13 7" xfId="2725"/>
    <cellStyle name="Normal 13 8" xfId="2726"/>
    <cellStyle name="Normal 13 9" xfId="2727"/>
    <cellStyle name="Normal 130" xfId="2728"/>
    <cellStyle name="Normal 131" xfId="2729"/>
    <cellStyle name="Normal 132" xfId="2730"/>
    <cellStyle name="Normal 133" xfId="2731"/>
    <cellStyle name="Normal 134" xfId="2732"/>
    <cellStyle name="Normal 135" xfId="2733"/>
    <cellStyle name="Normal 136" xfId="2734"/>
    <cellStyle name="Normal 137" xfId="2735"/>
    <cellStyle name="Normal 138" xfId="2736"/>
    <cellStyle name="Normal 139" xfId="2737"/>
    <cellStyle name="Normal 14" xfId="2738"/>
    <cellStyle name="Normal 14 2" xfId="2739"/>
    <cellStyle name="Normal 14 2 2" xfId="2740"/>
    <cellStyle name="Normal 14 2 3" xfId="2741"/>
    <cellStyle name="Normal 14 3" xfId="2742"/>
    <cellStyle name="Normal 14 4" xfId="2743"/>
    <cellStyle name="Normal 14 5" xfId="2744"/>
    <cellStyle name="Normal 140" xfId="2745"/>
    <cellStyle name="Normal 141" xfId="2746"/>
    <cellStyle name="Normal 142" xfId="2747"/>
    <cellStyle name="Normal 143" xfId="2748"/>
    <cellStyle name="Normal 144" xfId="2749"/>
    <cellStyle name="Normal 145" xfId="2750"/>
    <cellStyle name="Normal 146" xfId="2751"/>
    <cellStyle name="Normal 147" xfId="2752"/>
    <cellStyle name="Normal 148" xfId="2753"/>
    <cellStyle name="Normal 149" xfId="2754"/>
    <cellStyle name="Normal 15" xfId="2755"/>
    <cellStyle name="Normal 15 2" xfId="2756"/>
    <cellStyle name="Normal 15 2 2" xfId="2757"/>
    <cellStyle name="Normal 15 2 3" xfId="2758"/>
    <cellStyle name="Normal 15 3" xfId="2759"/>
    <cellStyle name="Normal 15 3 2" xfId="2760"/>
    <cellStyle name="Normal 15 3 3" xfId="2761"/>
    <cellStyle name="Normal 15 4" xfId="2762"/>
    <cellStyle name="Normal 15 4 2" xfId="2763"/>
    <cellStyle name="Normal 15 4 3" xfId="2764"/>
    <cellStyle name="Normal 15 5" xfId="2765"/>
    <cellStyle name="Normal 15 5 2" xfId="2766"/>
    <cellStyle name="Normal 15 5 3" xfId="2767"/>
    <cellStyle name="Normal 15 6" xfId="2768"/>
    <cellStyle name="Normal 15 6 2" xfId="2769"/>
    <cellStyle name="Normal 15 6 3" xfId="2770"/>
    <cellStyle name="Normal 15 7" xfId="2771"/>
    <cellStyle name="Normal 15 7 2" xfId="2772"/>
    <cellStyle name="Normal 15 7 3" xfId="2773"/>
    <cellStyle name="Normal 150" xfId="2774"/>
    <cellStyle name="Normal 151" xfId="2775"/>
    <cellStyle name="Normal 152" xfId="2776"/>
    <cellStyle name="Normal 153" xfId="2777"/>
    <cellStyle name="Normal 154" xfId="2778"/>
    <cellStyle name="Normal 155" xfId="2779"/>
    <cellStyle name="Normal 156" xfId="2780"/>
    <cellStyle name="Normal 157" xfId="2781"/>
    <cellStyle name="Normal 158" xfId="2782"/>
    <cellStyle name="Normal 159" xfId="2783"/>
    <cellStyle name="Normal 16" xfId="2784"/>
    <cellStyle name="Normal 16 2" xfId="2785"/>
    <cellStyle name="Normal 16 3" xfId="2786"/>
    <cellStyle name="Normal 16 4" xfId="2787"/>
    <cellStyle name="Normal 16 5" xfId="2788"/>
    <cellStyle name="Normal 16 6" xfId="2789"/>
    <cellStyle name="Normal 16 7" xfId="2790"/>
    <cellStyle name="Normal 16 8" xfId="2791"/>
    <cellStyle name="Normal 16 9" xfId="2792"/>
    <cellStyle name="Normal 160" xfId="2793"/>
    <cellStyle name="Normal 161" xfId="2794"/>
    <cellStyle name="Normal 162" xfId="2795"/>
    <cellStyle name="Normal 163" xfId="2796"/>
    <cellStyle name="Normal 164" xfId="2797"/>
    <cellStyle name="Normal 165" xfId="2798"/>
    <cellStyle name="Normal 166" xfId="2799"/>
    <cellStyle name="Normal 167" xfId="2800"/>
    <cellStyle name="Normal 168" xfId="2801"/>
    <cellStyle name="Normal 169" xfId="2802"/>
    <cellStyle name="Normal 17" xfId="2803"/>
    <cellStyle name="Normal 17 10" xfId="2804"/>
    <cellStyle name="Normal 17 11" xfId="2805"/>
    <cellStyle name="Normal 17 12" xfId="2806"/>
    <cellStyle name="Normal 17 13" xfId="2807"/>
    <cellStyle name="Normal 17 14" xfId="2808"/>
    <cellStyle name="Normal 17 2" xfId="2809"/>
    <cellStyle name="Normal 17 2 2" xfId="2810"/>
    <cellStyle name="Normal 17 2 3" xfId="2811"/>
    <cellStyle name="Normal 17 2 4" xfId="2812"/>
    <cellStyle name="Normal 17 3" xfId="2813"/>
    <cellStyle name="Normal 17 3 2" xfId="2814"/>
    <cellStyle name="Normal 17 3 3" xfId="2815"/>
    <cellStyle name="Normal 17 4" xfId="2816"/>
    <cellStyle name="Normal 17 4 2" xfId="2817"/>
    <cellStyle name="Normal 17 4 3" xfId="2818"/>
    <cellStyle name="Normal 17 5" xfId="2819"/>
    <cellStyle name="Normal 17 5 2" xfId="2820"/>
    <cellStyle name="Normal 17 5 3" xfId="2821"/>
    <cellStyle name="Normal 17 6" xfId="2822"/>
    <cellStyle name="Normal 17 6 2" xfId="2823"/>
    <cellStyle name="Normal 17 6 3" xfId="2824"/>
    <cellStyle name="Normal 17 7" xfId="2825"/>
    <cellStyle name="Normal 17 7 2" xfId="2826"/>
    <cellStyle name="Normal 17 7 3" xfId="2827"/>
    <cellStyle name="Normal 17 8" xfId="2828"/>
    <cellStyle name="Normal 17 9" xfId="2829"/>
    <cellStyle name="Normal 170" xfId="2830"/>
    <cellStyle name="Normal 171" xfId="2831"/>
    <cellStyle name="Normal 172" xfId="2832"/>
    <cellStyle name="Normal 173" xfId="2833"/>
    <cellStyle name="Normal 174" xfId="2834"/>
    <cellStyle name="Normal 175" xfId="2835"/>
    <cellStyle name="Normal 176" xfId="2836"/>
    <cellStyle name="Normal 177" xfId="2837"/>
    <cellStyle name="Normal 178" xfId="2838"/>
    <cellStyle name="Normal 179" xfId="2839"/>
    <cellStyle name="Normal 18" xfId="2840"/>
    <cellStyle name="Normal 18 10" xfId="2841"/>
    <cellStyle name="Normal 18 11" xfId="2842"/>
    <cellStyle name="Normal 18 12" xfId="2843"/>
    <cellStyle name="Normal 18 13" xfId="2844"/>
    <cellStyle name="Normal 18 14" xfId="2845"/>
    <cellStyle name="Normal 18 2" xfId="2846"/>
    <cellStyle name="Normal 18 2 2" xfId="2847"/>
    <cellStyle name="Normal 18 2 3" xfId="2848"/>
    <cellStyle name="Normal 18 3" xfId="2849"/>
    <cellStyle name="Normal 18 3 2" xfId="2850"/>
    <cellStyle name="Normal 18 3 3" xfId="2851"/>
    <cellStyle name="Normal 18 4" xfId="2852"/>
    <cellStyle name="Normal 18 4 2" xfId="2853"/>
    <cellStyle name="Normal 18 4 3" xfId="2854"/>
    <cellStyle name="Normal 18 5" xfId="2855"/>
    <cellStyle name="Normal 18 5 2" xfId="2856"/>
    <cellStyle name="Normal 18 5 3" xfId="2857"/>
    <cellStyle name="Normal 18 6" xfId="2858"/>
    <cellStyle name="Normal 18 6 2" xfId="2859"/>
    <cellStyle name="Normal 18 6 3" xfId="2860"/>
    <cellStyle name="Normal 18 7" xfId="2861"/>
    <cellStyle name="Normal 18 7 2" xfId="2862"/>
    <cellStyle name="Normal 18 7 3" xfId="2863"/>
    <cellStyle name="Normal 18 8" xfId="2864"/>
    <cellStyle name="Normal 18 9" xfId="2865"/>
    <cellStyle name="Normal 180" xfId="2866"/>
    <cellStyle name="Normal 181" xfId="2867"/>
    <cellStyle name="Normal 182" xfId="2868"/>
    <cellStyle name="Normal 183" xfId="2869"/>
    <cellStyle name="Normal 184" xfId="2870"/>
    <cellStyle name="Normal 185" xfId="2871"/>
    <cellStyle name="Normal 186" xfId="2872"/>
    <cellStyle name="Normal 187" xfId="2873"/>
    <cellStyle name="Normal 188" xfId="2874"/>
    <cellStyle name="Normal 189" xfId="2875"/>
    <cellStyle name="Normal 19" xfId="2876"/>
    <cellStyle name="Normal 19 2" xfId="2877"/>
    <cellStyle name="Normal 19 3" xfId="2878"/>
    <cellStyle name="Normal 19 4" xfId="2879"/>
    <cellStyle name="Normal 19 5" xfId="2880"/>
    <cellStyle name="Normal 19 6" xfId="2881"/>
    <cellStyle name="Normal 190" xfId="2882"/>
    <cellStyle name="Normal 191" xfId="2883"/>
    <cellStyle name="Normal 192" xfId="2884"/>
    <cellStyle name="Normal 193" xfId="2885"/>
    <cellStyle name="Normal 194" xfId="2886"/>
    <cellStyle name="Normal 195" xfId="2887"/>
    <cellStyle name="Normal 196" xfId="2888"/>
    <cellStyle name="Normal 197" xfId="2889"/>
    <cellStyle name="Normal 198" xfId="2890"/>
    <cellStyle name="Normal 199" xfId="2891"/>
    <cellStyle name="Normal 2" xfId="2892"/>
    <cellStyle name="Normal 2 10" xfId="2893"/>
    <cellStyle name="Normal 2 10 2" xfId="2894"/>
    <cellStyle name="Normal 2 10 3" xfId="2895"/>
    <cellStyle name="Normal 2 10 4" xfId="2896"/>
    <cellStyle name="Normal 2 10 5" xfId="2897"/>
    <cellStyle name="Normal 2 10 6" xfId="2898"/>
    <cellStyle name="Normal 2 10 7" xfId="2899"/>
    <cellStyle name="Normal 2 10 8" xfId="2900"/>
    <cellStyle name="Normal 2 11" xfId="2901"/>
    <cellStyle name="Normal 2 11 2" xfId="2902"/>
    <cellStyle name="Normal 2 11 3" xfId="2903"/>
    <cellStyle name="Normal 2 11 4" xfId="2904"/>
    <cellStyle name="Normal 2 11 5" xfId="2905"/>
    <cellStyle name="Normal 2 11 6" xfId="2906"/>
    <cellStyle name="Normal 2 11 7" xfId="2907"/>
    <cellStyle name="Normal 2 11 8" xfId="2908"/>
    <cellStyle name="Normal 2 12" xfId="2909"/>
    <cellStyle name="Normal 2 12 2" xfId="2910"/>
    <cellStyle name="Normal 2 12 3" xfId="2911"/>
    <cellStyle name="Normal 2 12 4" xfId="2912"/>
    <cellStyle name="Normal 2 12 5" xfId="2913"/>
    <cellStyle name="Normal 2 12 6" xfId="2914"/>
    <cellStyle name="Normal 2 12 7" xfId="2915"/>
    <cellStyle name="Normal 2 12 8" xfId="2916"/>
    <cellStyle name="Normal 2 13" xfId="2917"/>
    <cellStyle name="Normal 2 13 2" xfId="2918"/>
    <cellStyle name="Normal 2 13 3" xfId="2919"/>
    <cellStyle name="Normal 2 13 4" xfId="2920"/>
    <cellStyle name="Normal 2 13 5" xfId="2921"/>
    <cellStyle name="Normal 2 13 6" xfId="2922"/>
    <cellStyle name="Normal 2 13 7" xfId="2923"/>
    <cellStyle name="Normal 2 13 8" xfId="2924"/>
    <cellStyle name="Normal 2 14" xfId="2925"/>
    <cellStyle name="Normal 2 15" xfId="2926"/>
    <cellStyle name="Normal 2 16" xfId="2927"/>
    <cellStyle name="Normal 2 17" xfId="2928"/>
    <cellStyle name="Normal 2 18" xfId="2929"/>
    <cellStyle name="Normal 2 19" xfId="2930"/>
    <cellStyle name="Normal 2 2" xfId="2931"/>
    <cellStyle name="Normal 2 2 2" xfId="2932"/>
    <cellStyle name="Normal 2 2 2 2" xfId="2933"/>
    <cellStyle name="Normal 2 2 2 2 2" xfId="2934"/>
    <cellStyle name="Normal 2 2 2 2 3" xfId="2935"/>
    <cellStyle name="Normal 2 2 2 3" xfId="2936"/>
    <cellStyle name="Normal 2 2 2 3 2" xfId="2937"/>
    <cellStyle name="Normal 2 2 2 3 3" xfId="2938"/>
    <cellStyle name="Normal 2 2 2 4" xfId="2939"/>
    <cellStyle name="Normal 2 2 2 4 2" xfId="2940"/>
    <cellStyle name="Normal 2 2 2 4 3" xfId="2941"/>
    <cellStyle name="Normal 2 2 2 5" xfId="2942"/>
    <cellStyle name="Normal 2 2 2 6" xfId="2943"/>
    <cellStyle name="Normal 2 2 2_A-April-10 New Revised Meeting Notes of Bgm Cir" xfId="2944"/>
    <cellStyle name="Normal 2 2 3" xfId="2945"/>
    <cellStyle name="Normal 2 2 3 2" xfId="2946"/>
    <cellStyle name="Normal 2 2 3 3" xfId="2947"/>
    <cellStyle name="Normal 2 2 4" xfId="2948"/>
    <cellStyle name="Normal 2 2 4 2" xfId="2949"/>
    <cellStyle name="Normal 2 2 4 3" xfId="2950"/>
    <cellStyle name="Normal 2 2 5" xfId="2951"/>
    <cellStyle name="Normal 2 2 5 2" xfId="2952"/>
    <cellStyle name="Normal 2 2 5 3" xfId="2953"/>
    <cellStyle name="Normal 2 2 6" xfId="2954"/>
    <cellStyle name="Normal 2 2 7" xfId="2955"/>
    <cellStyle name="Normal 2 2_A-April-10 New Revised Meeting Notes of Bgm Cir" xfId="2956"/>
    <cellStyle name="Normal 2 20" xfId="2957"/>
    <cellStyle name="Normal 2 21" xfId="2958"/>
    <cellStyle name="Normal 2 22" xfId="2959"/>
    <cellStyle name="Normal 2 3" xfId="2960"/>
    <cellStyle name="Normal 2 3 2" xfId="2961"/>
    <cellStyle name="Normal 2 3 3" xfId="2962"/>
    <cellStyle name="Normal 2 4" xfId="2963"/>
    <cellStyle name="Normal 2 4 2" xfId="2964"/>
    <cellStyle name="Normal 2 4 3" xfId="2965"/>
    <cellStyle name="Normal 2 4 3 2" xfId="2966"/>
    <cellStyle name="Normal 2 4 3 3" xfId="2967"/>
    <cellStyle name="Normal 2 5" xfId="2968"/>
    <cellStyle name="Normal 2 6" xfId="2969"/>
    <cellStyle name="Normal 2 7" xfId="2970"/>
    <cellStyle name="Normal 2 8" xfId="2971"/>
    <cellStyle name="Normal 2 8 2" xfId="2972"/>
    <cellStyle name="Normal 2 9" xfId="2973"/>
    <cellStyle name="Normal 2_10.11.08 ctd" xfId="2974"/>
    <cellStyle name="Normal 20" xfId="2975"/>
    <cellStyle name="Normal 20 2" xfId="2976"/>
    <cellStyle name="Normal 20 2 2" xfId="2977"/>
    <cellStyle name="Normal 20 2 3" xfId="2978"/>
    <cellStyle name="Normal 20 3" xfId="2979"/>
    <cellStyle name="Normal 20 3 2" xfId="2980"/>
    <cellStyle name="Normal 20 3 3" xfId="2981"/>
    <cellStyle name="Normal 20 4" xfId="2982"/>
    <cellStyle name="Normal 20 4 2" xfId="2983"/>
    <cellStyle name="Normal 20 4 3" xfId="2984"/>
    <cellStyle name="Normal 20 5" xfId="2985"/>
    <cellStyle name="Normal 20 5 2" xfId="2986"/>
    <cellStyle name="Normal 20 5 3" xfId="2987"/>
    <cellStyle name="Normal 20 6" xfId="2988"/>
    <cellStyle name="Normal 20 6 2" xfId="2989"/>
    <cellStyle name="Normal 20 6 3" xfId="2990"/>
    <cellStyle name="Normal 20 7" xfId="2991"/>
    <cellStyle name="Normal 20 7 2" xfId="2992"/>
    <cellStyle name="Normal 20 7 3" xfId="2993"/>
    <cellStyle name="Normal 20 8" xfId="2994"/>
    <cellStyle name="Normal 20 9" xfId="2995"/>
    <cellStyle name="Normal 200" xfId="2996"/>
    <cellStyle name="Normal 201" xfId="2997"/>
    <cellStyle name="Normal 202" xfId="2998"/>
    <cellStyle name="Normal 203" xfId="2999"/>
    <cellStyle name="Normal 204" xfId="3000"/>
    <cellStyle name="Normal 205" xfId="3001"/>
    <cellStyle name="Normal 206" xfId="3002"/>
    <cellStyle name="Normal 207" xfId="3003"/>
    <cellStyle name="Normal 208" xfId="3004"/>
    <cellStyle name="Normal 209" xfId="3005"/>
    <cellStyle name="Normal 21" xfId="3006"/>
    <cellStyle name="Normal 21 2" xfId="3007"/>
    <cellStyle name="Normal 21 2 2" xfId="3008"/>
    <cellStyle name="Normal 21 2 3" xfId="3009"/>
    <cellStyle name="Normal 21 3" xfId="3010"/>
    <cellStyle name="Normal 21 3 2" xfId="3011"/>
    <cellStyle name="Normal 21 3 3" xfId="3012"/>
    <cellStyle name="Normal 21 4" xfId="3013"/>
    <cellStyle name="Normal 21 4 2" xfId="3014"/>
    <cellStyle name="Normal 21 4 3" xfId="3015"/>
    <cellStyle name="Normal 21 5" xfId="3016"/>
    <cellStyle name="Normal 21 5 2" xfId="3017"/>
    <cellStyle name="Normal 21 5 3" xfId="3018"/>
    <cellStyle name="Normal 21 6" xfId="3019"/>
    <cellStyle name="Normal 21 6 2" xfId="3020"/>
    <cellStyle name="Normal 21 6 3" xfId="3021"/>
    <cellStyle name="Normal 21 7" xfId="3022"/>
    <cellStyle name="Normal 21 7 2" xfId="3023"/>
    <cellStyle name="Normal 21 7 3" xfId="3024"/>
    <cellStyle name="Normal 210" xfId="3025"/>
    <cellStyle name="Normal 211" xfId="3026"/>
    <cellStyle name="Normal 212" xfId="3027"/>
    <cellStyle name="Normal 213" xfId="3028"/>
    <cellStyle name="Normal 214" xfId="3029"/>
    <cellStyle name="Normal 215" xfId="3030"/>
    <cellStyle name="Normal 216" xfId="3031"/>
    <cellStyle name="Normal 217" xfId="3032"/>
    <cellStyle name="Normal 218" xfId="3033"/>
    <cellStyle name="Normal 219" xfId="3034"/>
    <cellStyle name="Normal 22" xfId="3035"/>
    <cellStyle name="Normal 22 2" xfId="3036"/>
    <cellStyle name="Normal 22 2 2" xfId="3037"/>
    <cellStyle name="Normal 22 2 3" xfId="3038"/>
    <cellStyle name="Normal 22 3" xfId="3039"/>
    <cellStyle name="Normal 22 3 2" xfId="3040"/>
    <cellStyle name="Normal 22 3 3" xfId="3041"/>
    <cellStyle name="Normal 22 4" xfId="3042"/>
    <cellStyle name="Normal 22 4 2" xfId="3043"/>
    <cellStyle name="Normal 22 4 3" xfId="3044"/>
    <cellStyle name="Normal 22 5" xfId="3045"/>
    <cellStyle name="Normal 22 5 2" xfId="3046"/>
    <cellStyle name="Normal 22 5 3" xfId="3047"/>
    <cellStyle name="Normal 22 6" xfId="3048"/>
    <cellStyle name="Normal 22 6 2" xfId="3049"/>
    <cellStyle name="Normal 22 6 3" xfId="3050"/>
    <cellStyle name="Normal 22 7" xfId="3051"/>
    <cellStyle name="Normal 22 7 2" xfId="3052"/>
    <cellStyle name="Normal 22 7 3" xfId="3053"/>
    <cellStyle name="Normal 220" xfId="3054"/>
    <cellStyle name="Normal 221" xfId="3055"/>
    <cellStyle name="Normal 222" xfId="3056"/>
    <cellStyle name="Normal 223" xfId="3057"/>
    <cellStyle name="Normal 224" xfId="3058"/>
    <cellStyle name="Normal 225" xfId="3059"/>
    <cellStyle name="Normal 226" xfId="3060"/>
    <cellStyle name="Normal 227" xfId="3061"/>
    <cellStyle name="Normal 228" xfId="3062"/>
    <cellStyle name="Normal 229" xfId="3063"/>
    <cellStyle name="Normal 23" xfId="3064"/>
    <cellStyle name="Normal 23 2" xfId="3065"/>
    <cellStyle name="Normal 23 2 2" xfId="3066"/>
    <cellStyle name="Normal 23 2 3" xfId="3067"/>
    <cellStyle name="Normal 23 3" xfId="3068"/>
    <cellStyle name="Normal 23 3 2" xfId="3069"/>
    <cellStyle name="Normal 23 3 3" xfId="3070"/>
    <cellStyle name="Normal 23 4" xfId="3071"/>
    <cellStyle name="Normal 23 4 2" xfId="3072"/>
    <cellStyle name="Normal 23 4 3" xfId="3073"/>
    <cellStyle name="Normal 23 5" xfId="3074"/>
    <cellStyle name="Normal 23 5 2" xfId="3075"/>
    <cellStyle name="Normal 23 5 3" xfId="3076"/>
    <cellStyle name="Normal 23 6" xfId="3077"/>
    <cellStyle name="Normal 23 6 2" xfId="3078"/>
    <cellStyle name="Normal 23 6 3" xfId="3079"/>
    <cellStyle name="Normal 23 7" xfId="3080"/>
    <cellStyle name="Normal 23 7 2" xfId="3081"/>
    <cellStyle name="Normal 23 7 3" xfId="3082"/>
    <cellStyle name="Normal 230" xfId="3083"/>
    <cellStyle name="Normal 231" xfId="3084"/>
    <cellStyle name="Normal 232" xfId="3085"/>
    <cellStyle name="Normal 233" xfId="3086"/>
    <cellStyle name="Normal 234" xfId="3087"/>
    <cellStyle name="Normal 235" xfId="3088"/>
    <cellStyle name="Normal 24" xfId="3089"/>
    <cellStyle name="Normal 24 2" xfId="3090"/>
    <cellStyle name="Normal 24 2 2" xfId="3091"/>
    <cellStyle name="Normal 24 2 3" xfId="3092"/>
    <cellStyle name="Normal 24 3" xfId="3093"/>
    <cellStyle name="Normal 24 3 2" xfId="3094"/>
    <cellStyle name="Normal 24 3 3" xfId="3095"/>
    <cellStyle name="Normal 24 4" xfId="3096"/>
    <cellStyle name="Normal 24 4 2" xfId="3097"/>
    <cellStyle name="Normal 24 4 3" xfId="3098"/>
    <cellStyle name="Normal 24 5" xfId="3099"/>
    <cellStyle name="Normal 24 5 2" xfId="3100"/>
    <cellStyle name="Normal 24 5 3" xfId="3101"/>
    <cellStyle name="Normal 24 6" xfId="3102"/>
    <cellStyle name="Normal 24 6 2" xfId="3103"/>
    <cellStyle name="Normal 24 6 3" xfId="3104"/>
    <cellStyle name="Normal 24 7" xfId="3105"/>
    <cellStyle name="Normal 24 7 2" xfId="3106"/>
    <cellStyle name="Normal 24 7 3" xfId="3107"/>
    <cellStyle name="Normal 25" xfId="3108"/>
    <cellStyle name="Normal 25 2" xfId="3109"/>
    <cellStyle name="Normal 25 2 2" xfId="3110"/>
    <cellStyle name="Normal 25 2 3" xfId="3111"/>
    <cellStyle name="Normal 25 3" xfId="3112"/>
    <cellStyle name="Normal 25 3 2" xfId="3113"/>
    <cellStyle name="Normal 25 3 3" xfId="3114"/>
    <cellStyle name="Normal 25 4" xfId="3115"/>
    <cellStyle name="Normal 25 4 2" xfId="3116"/>
    <cellStyle name="Normal 25 4 3" xfId="3117"/>
    <cellStyle name="Normal 25 5" xfId="3118"/>
    <cellStyle name="Normal 25 5 2" xfId="3119"/>
    <cellStyle name="Normal 25 5 3" xfId="3120"/>
    <cellStyle name="Normal 25 6" xfId="3121"/>
    <cellStyle name="Normal 25 6 2" xfId="3122"/>
    <cellStyle name="Normal 25 6 3" xfId="3123"/>
    <cellStyle name="Normal 25 7" xfId="3124"/>
    <cellStyle name="Normal 25 7 2" xfId="3125"/>
    <cellStyle name="Normal 25 7 3" xfId="3126"/>
    <cellStyle name="Normal 26" xfId="3127"/>
    <cellStyle name="Normal 26 2" xfId="3128"/>
    <cellStyle name="Normal 27" xfId="3129"/>
    <cellStyle name="Normal 28" xfId="3130"/>
    <cellStyle name="Normal 29" xfId="3131"/>
    <cellStyle name="Normal 3" xfId="3132"/>
    <cellStyle name="Normal 3 10" xfId="3133"/>
    <cellStyle name="Normal 3 10 2" xfId="3134"/>
    <cellStyle name="Normal 3 10 3" xfId="3135"/>
    <cellStyle name="Normal 3 11" xfId="3136"/>
    <cellStyle name="Normal 3 12" xfId="3137"/>
    <cellStyle name="Normal 3 13" xfId="3138"/>
    <cellStyle name="Normal 3 14" xfId="3139"/>
    <cellStyle name="Normal 3 15" xfId="3140"/>
    <cellStyle name="Normal 3 16" xfId="3141"/>
    <cellStyle name="Normal 3 17" xfId="3142"/>
    <cellStyle name="Normal 3 18" xfId="3143"/>
    <cellStyle name="Normal 3 19" xfId="3144"/>
    <cellStyle name="Normal 3 2" xfId="3145"/>
    <cellStyle name="Normal 3 2 2" xfId="3146"/>
    <cellStyle name="Normal 3 2 2 2" xfId="3147"/>
    <cellStyle name="Normal 3 2 2 2 2" xfId="3148"/>
    <cellStyle name="Normal 3 2 2 2 3" xfId="3149"/>
    <cellStyle name="Normal 3 2 3" xfId="3150"/>
    <cellStyle name="Normal 3 2 4" xfId="3151"/>
    <cellStyle name="Normal 3 2 5" xfId="3152"/>
    <cellStyle name="Normal 3 2 6" xfId="3153"/>
    <cellStyle name="Normal 3 2 7" xfId="3154"/>
    <cellStyle name="Normal 3 2_Abstract Level-2_ Nov-2009" xfId="3155"/>
    <cellStyle name="Normal 3 3" xfId="3156"/>
    <cellStyle name="Normal 3 3 2" xfId="3157"/>
    <cellStyle name="Normal 3 3 3" xfId="3158"/>
    <cellStyle name="Normal 3 4" xfId="3159"/>
    <cellStyle name="Normal 3 4 2" xfId="3160"/>
    <cellStyle name="Normal 3 4 3" xfId="3161"/>
    <cellStyle name="Normal 3 5" xfId="3162"/>
    <cellStyle name="Normal 3 5 2" xfId="3163"/>
    <cellStyle name="Normal 3 5 3" xfId="3164"/>
    <cellStyle name="Normal 3 51" xfId="3165"/>
    <cellStyle name="Normal 3 6" xfId="3166"/>
    <cellStyle name="Normal 3 6 2" xfId="3167"/>
    <cellStyle name="Normal 3 6 2 2" xfId="3168"/>
    <cellStyle name="Normal 3 6 2 3" xfId="3169"/>
    <cellStyle name="Normal 3 7" xfId="3170"/>
    <cellStyle name="Normal 3 7 3" xfId="3171"/>
    <cellStyle name="Normal 3 8" xfId="3172"/>
    <cellStyle name="Normal 3 9" xfId="3173"/>
    <cellStyle name="Normal 3_Action plan 2011-12 Capex" xfId="3174"/>
    <cellStyle name="Normal 30" xfId="3175"/>
    <cellStyle name="Normal 31" xfId="3176"/>
    <cellStyle name="Normal 32" xfId="3177"/>
    <cellStyle name="Normal 33" xfId="3178"/>
    <cellStyle name="Normal 34" xfId="3179"/>
    <cellStyle name="Normal 35" xfId="3180"/>
    <cellStyle name="Normal 36" xfId="3181"/>
    <cellStyle name="Normal 37" xfId="3182"/>
    <cellStyle name="Normal 38" xfId="3183"/>
    <cellStyle name="Normal 39" xfId="3184"/>
    <cellStyle name="Normal 4" xfId="3185"/>
    <cellStyle name="Normal 4 10" xfId="3186"/>
    <cellStyle name="Normal 4 10 2" xfId="3187"/>
    <cellStyle name="Normal 4 10 3" xfId="3188"/>
    <cellStyle name="Normal 4 11" xfId="3189"/>
    <cellStyle name="Normal 4 12" xfId="3190"/>
    <cellStyle name="Normal 4 13" xfId="3191"/>
    <cellStyle name="Normal 4 14" xfId="3192"/>
    <cellStyle name="Normal 4 15" xfId="3193"/>
    <cellStyle name="Normal 4 16" xfId="3194"/>
    <cellStyle name="Normal 4 17" xfId="3195"/>
    <cellStyle name="Normal 4 2" xfId="3196"/>
    <cellStyle name="Normal 4 3" xfId="3197"/>
    <cellStyle name="Normal 4 3 2" xfId="3198"/>
    <cellStyle name="Normal 4 3 3" xfId="3199"/>
    <cellStyle name="Normal 4 3 3 2" xfId="3200"/>
    <cellStyle name="Normal 4 3 4" xfId="3201"/>
    <cellStyle name="Normal 4 3 5" xfId="3202"/>
    <cellStyle name="Normal 4 3_May-11 RNR WS GK Format" xfId="3203"/>
    <cellStyle name="Normal 4 4" xfId="3204"/>
    <cellStyle name="Normal 4 5" xfId="3205"/>
    <cellStyle name="Normal 4 6" xfId="3206"/>
    <cellStyle name="Normal 4 6 2" xfId="3207"/>
    <cellStyle name="Normal 4 6 2 2" xfId="3208"/>
    <cellStyle name="Normal 4 6 2 3" xfId="3209"/>
    <cellStyle name="Normal 4 6 4" xfId="3210"/>
    <cellStyle name="Normal 4 7" xfId="3211"/>
    <cellStyle name="Normal 4 7 2" xfId="3212"/>
    <cellStyle name="Normal 4 7 3" xfId="3213"/>
    <cellStyle name="Normal 4 8" xfId="3214"/>
    <cellStyle name="Normal 4 8 2" xfId="3215"/>
    <cellStyle name="Normal 4 8 3" xfId="3216"/>
    <cellStyle name="Normal 4 9" xfId="3217"/>
    <cellStyle name="Normal 4 9 2" xfId="3218"/>
    <cellStyle name="Normal 4 9 3" xfId="3219"/>
    <cellStyle name="Normal 4_circle Feb 5th Week reliability index" xfId="3220"/>
    <cellStyle name="Normal 40" xfId="3221"/>
    <cellStyle name="Normal 41" xfId="3222"/>
    <cellStyle name="Normal 42" xfId="3223"/>
    <cellStyle name="Normal 43" xfId="3224"/>
    <cellStyle name="Normal 44" xfId="3225"/>
    <cellStyle name="Normal 45" xfId="3226"/>
    <cellStyle name="Normal 46" xfId="3227"/>
    <cellStyle name="Normal 47" xfId="3228"/>
    <cellStyle name="Normal 48" xfId="3229"/>
    <cellStyle name="Normal 49" xfId="3230"/>
    <cellStyle name="Normal 5" xfId="3231"/>
    <cellStyle name="Normal 5 10" xfId="3232"/>
    <cellStyle name="Normal 5 11" xfId="3233"/>
    <cellStyle name="Normal 5 2" xfId="3234"/>
    <cellStyle name="Normal 5 2 2" xfId="3235"/>
    <cellStyle name="Normal 5 2 3" xfId="3236"/>
    <cellStyle name="Normal 5 2 4" xfId="3237"/>
    <cellStyle name="Normal 5 2 5" xfId="3238"/>
    <cellStyle name="Normal 5 2 6" xfId="3239"/>
    <cellStyle name="Normal 5 2 7" xfId="3240"/>
    <cellStyle name="Normal 5 2 8" xfId="3241"/>
    <cellStyle name="Normal 5 3" xfId="3242"/>
    <cellStyle name="Normal 5 3 2" xfId="3243"/>
    <cellStyle name="Normal 5 3 3" xfId="3244"/>
    <cellStyle name="Normal 5 3 4" xfId="3245"/>
    <cellStyle name="Normal 5 3 5" xfId="3246"/>
    <cellStyle name="Normal 5 3 6" xfId="3247"/>
    <cellStyle name="Normal 5 3 7" xfId="3248"/>
    <cellStyle name="Normal 5 3 8" xfId="3249"/>
    <cellStyle name="Normal 5 3 9" xfId="3250"/>
    <cellStyle name="Normal 5 4" xfId="3251"/>
    <cellStyle name="Normal 5 5" xfId="3252"/>
    <cellStyle name="Normal 5 6" xfId="3253"/>
    <cellStyle name="Normal 5 7" xfId="3254"/>
    <cellStyle name="Normal 5 8" xfId="3255"/>
    <cellStyle name="Normal 5 9" xfId="3256"/>
    <cellStyle name="Normal 50" xfId="3257"/>
    <cellStyle name="Normal 51" xfId="3258"/>
    <cellStyle name="Normal 51 18" xfId="3259"/>
    <cellStyle name="Normal 52" xfId="3260"/>
    <cellStyle name="Normal 53" xfId="3261"/>
    <cellStyle name="Normal 53 10" xfId="3262"/>
    <cellStyle name="Normal 54" xfId="3263"/>
    <cellStyle name="Normal 55" xfId="3264"/>
    <cellStyle name="Normal 56" xfId="3265"/>
    <cellStyle name="Normal 57" xfId="3266"/>
    <cellStyle name="Normal 57 2" xfId="3267"/>
    <cellStyle name="Normal 57 2 2" xfId="3268"/>
    <cellStyle name="Normal 57 2 3" xfId="3269"/>
    <cellStyle name="Normal 57 3" xfId="3270"/>
    <cellStyle name="Normal 57 6" xfId="3271"/>
    <cellStyle name="Normal 57_AT&amp;C LOSS March-10Hubli Zone(1)." xfId="3272"/>
    <cellStyle name="Normal 58" xfId="3273"/>
    <cellStyle name="Normal 58 2" xfId="3274"/>
    <cellStyle name="Normal 58 2 2" xfId="3275"/>
    <cellStyle name="Normal 58 2 3" xfId="3276"/>
    <cellStyle name="Normal 58 3" xfId="3277"/>
    <cellStyle name="Normal 59" xfId="3278"/>
    <cellStyle name="Normal 59 2" xfId="3279"/>
    <cellStyle name="Normal 59 2 2" xfId="3280"/>
    <cellStyle name="Normal 59 2 3" xfId="3281"/>
    <cellStyle name="Normal 59 3" xfId="3282"/>
    <cellStyle name="Normal 59 4" xfId="3283"/>
    <cellStyle name="Normal 59 5" xfId="3284"/>
    <cellStyle name="Normal 6" xfId="3285"/>
    <cellStyle name="Normal 6 10" xfId="3286"/>
    <cellStyle name="Normal 6 11" xfId="3287"/>
    <cellStyle name="Normal 6 12" xfId="3288"/>
    <cellStyle name="Normal 6 2" xfId="3289"/>
    <cellStyle name="Normal 6 3" xfId="3290"/>
    <cellStyle name="Normal 6 4" xfId="3291"/>
    <cellStyle name="Normal 6 5" xfId="3292"/>
    <cellStyle name="Normal 6 6" xfId="3293"/>
    <cellStyle name="Normal 6 7" xfId="3294"/>
    <cellStyle name="Normal 6 8" xfId="3295"/>
    <cellStyle name="Normal 6 9" xfId="3296"/>
    <cellStyle name="Normal 60" xfId="3297"/>
    <cellStyle name="Normal 60 2" xfId="3298"/>
    <cellStyle name="Normal 60 2 2" xfId="3299"/>
    <cellStyle name="Normal 60 2 3" xfId="3300"/>
    <cellStyle name="Normal 60 3" xfId="3301"/>
    <cellStyle name="Normal 60 3 2" xfId="3302"/>
    <cellStyle name="Normal 60 3 3" xfId="3303"/>
    <cellStyle name="Normal 60 4" xfId="3304"/>
    <cellStyle name="Normal 60 5" xfId="3305"/>
    <cellStyle name="Normal 60_May-11 RNR WS GK Format" xfId="3306"/>
    <cellStyle name="Normal 61" xfId="3307"/>
    <cellStyle name="Normal 61 2" xfId="3308"/>
    <cellStyle name="Normal 61 2 2" xfId="3309"/>
    <cellStyle name="Normal 61 2 3" xfId="3310"/>
    <cellStyle name="Normal 61 3" xfId="3311"/>
    <cellStyle name="Normal 61 4" xfId="3312"/>
    <cellStyle name="Normal 61 5" xfId="3313"/>
    <cellStyle name="Normal 61 6" xfId="3314"/>
    <cellStyle name="Normal 62" xfId="3315"/>
    <cellStyle name="Normal 62 2" xfId="3316"/>
    <cellStyle name="Normal 62 2 2" xfId="3317"/>
    <cellStyle name="Normal 62 2 3" xfId="3318"/>
    <cellStyle name="Normal 62 3" xfId="3319"/>
    <cellStyle name="Normal 62 4" xfId="3320"/>
    <cellStyle name="Normal 63" xfId="3321"/>
    <cellStyle name="Normal 64" xfId="3322"/>
    <cellStyle name="Normal 65" xfId="3323"/>
    <cellStyle name="Normal 65 2" xfId="3324"/>
    <cellStyle name="Normal 66" xfId="3325"/>
    <cellStyle name="Normal 66 2" xfId="3326"/>
    <cellStyle name="Normal 66 2 2" xfId="3327"/>
    <cellStyle name="Normal 66 2 3" xfId="3328"/>
    <cellStyle name="Normal 66 3" xfId="3329"/>
    <cellStyle name="Normal 66 4" xfId="3330"/>
    <cellStyle name="Normal 67" xfId="3331"/>
    <cellStyle name="Normal 67 2" xfId="3332"/>
    <cellStyle name="Normal 67 3" xfId="3333"/>
    <cellStyle name="Normal 68" xfId="3334"/>
    <cellStyle name="Normal 68 2" xfId="3335"/>
    <cellStyle name="Normal 68 3" xfId="3336"/>
    <cellStyle name="Normal 68 4" xfId="3337"/>
    <cellStyle name="Normal 69" xfId="3338"/>
    <cellStyle name="Normal 7" xfId="3339"/>
    <cellStyle name="Normal 7 10" xfId="3340"/>
    <cellStyle name="Normal 7 11" xfId="3341"/>
    <cellStyle name="Normal 7 12" xfId="3342"/>
    <cellStyle name="Normal 7 2" xfId="3343"/>
    <cellStyle name="Normal 7 2 2" xfId="3344"/>
    <cellStyle name="Normal 7 2 3" xfId="3345"/>
    <cellStyle name="Normal 7 2 4" xfId="3346"/>
    <cellStyle name="Normal 7 3" xfId="3347"/>
    <cellStyle name="Normal 7 3 2" xfId="3348"/>
    <cellStyle name="Normal 7 3 3" xfId="3349"/>
    <cellStyle name="Normal 7 4" xfId="3350"/>
    <cellStyle name="Normal 7 4 2" xfId="3351"/>
    <cellStyle name="Normal 7 4 3" xfId="3352"/>
    <cellStyle name="Normal 7 5" xfId="3353"/>
    <cellStyle name="Normal 7 6" xfId="3354"/>
    <cellStyle name="Normal 7 7" xfId="3355"/>
    <cellStyle name="Normal 7 8" xfId="3356"/>
    <cellStyle name="Normal 7 9" xfId="3357"/>
    <cellStyle name="Normal 70" xfId="3358"/>
    <cellStyle name="Normal 71" xfId="3359"/>
    <cellStyle name="Normal 71 2" xfId="3360"/>
    <cellStyle name="Normal 72" xfId="3361"/>
    <cellStyle name="Normal 73" xfId="3362"/>
    <cellStyle name="Normal 74" xfId="3363"/>
    <cellStyle name="Normal 75" xfId="3364"/>
    <cellStyle name="Normal 76" xfId="3365"/>
    <cellStyle name="Normal 77" xfId="3366"/>
    <cellStyle name="Normal 78" xfId="3367"/>
    <cellStyle name="Normal 78 2" xfId="3368"/>
    <cellStyle name="Normal 79" xfId="3369"/>
    <cellStyle name="Normal 8" xfId="3370"/>
    <cellStyle name="Normal 8 10" xfId="3371"/>
    <cellStyle name="Normal 8 11" xfId="3372"/>
    <cellStyle name="Normal 8 12" xfId="3373"/>
    <cellStyle name="Normal 8 13" xfId="3374"/>
    <cellStyle name="Normal 8 14" xfId="3375"/>
    <cellStyle name="Normal 8 15" xfId="3376"/>
    <cellStyle name="Normal 8 16" xfId="3377"/>
    <cellStyle name="Normal 8 2" xfId="3378"/>
    <cellStyle name="Normal 8 2 2" xfId="3379"/>
    <cellStyle name="Normal 8 2 2 2" xfId="3380"/>
    <cellStyle name="Normal 8 2 2 3" xfId="3381"/>
    <cellStyle name="Normal 8 3" xfId="3382"/>
    <cellStyle name="Normal 8 3 2" xfId="3383"/>
    <cellStyle name="Normal 8 3 2 2" xfId="3384"/>
    <cellStyle name="Normal 8 3 2 3" xfId="3385"/>
    <cellStyle name="Normal 8 3 3" xfId="3386"/>
    <cellStyle name="Normal 8 3 4" xfId="3387"/>
    <cellStyle name="Normal 8 3_May-11 RNR WS GK Format" xfId="3388"/>
    <cellStyle name="Normal 8 4" xfId="3389"/>
    <cellStyle name="Normal 8 5" xfId="3390"/>
    <cellStyle name="Normal 8 6" xfId="3391"/>
    <cellStyle name="Normal 8 7" xfId="3392"/>
    <cellStyle name="Normal 8 8" xfId="3393"/>
    <cellStyle name="Normal 8 9" xfId="3394"/>
    <cellStyle name="Normal 80" xfId="3395"/>
    <cellStyle name="Normal 81" xfId="3396"/>
    <cellStyle name="Normal 82" xfId="3397"/>
    <cellStyle name="Normal 83" xfId="3398"/>
    <cellStyle name="Normal 84" xfId="3399"/>
    <cellStyle name="Normal 85" xfId="3400"/>
    <cellStyle name="Normal 86" xfId="3401"/>
    <cellStyle name="Normal 87" xfId="3402"/>
    <cellStyle name="Normal 88" xfId="3403"/>
    <cellStyle name="Normal 89" xfId="3404"/>
    <cellStyle name="Normal 9" xfId="3405"/>
    <cellStyle name="Normal 9 10" xfId="3406"/>
    <cellStyle name="Normal 9 11" xfId="3407"/>
    <cellStyle name="Normal 9 12" xfId="3408"/>
    <cellStyle name="Normal 9 13" xfId="3409"/>
    <cellStyle name="Normal 9 2" xfId="3410"/>
    <cellStyle name="Normal 9 2 2" xfId="3411"/>
    <cellStyle name="Normal 9 2 3" xfId="3412"/>
    <cellStyle name="Normal 9 3" xfId="3413"/>
    <cellStyle name="Normal 9 3 2" xfId="3414"/>
    <cellStyle name="Normal 9 3 3" xfId="3415"/>
    <cellStyle name="Normal 9 4" xfId="3416"/>
    <cellStyle name="Normal 9 4 2" xfId="3417"/>
    <cellStyle name="Normal 9 4 3" xfId="3418"/>
    <cellStyle name="Normal 9 5" xfId="3419"/>
    <cellStyle name="Normal 9 6" xfId="3420"/>
    <cellStyle name="Normal 9 7" xfId="3421"/>
    <cellStyle name="Normal 9 8" xfId="3422"/>
    <cellStyle name="Normal 9 9" xfId="3423"/>
    <cellStyle name="Normal 9_May-11 RNR WS GK Format" xfId="3424"/>
    <cellStyle name="Normal 90" xfId="3425"/>
    <cellStyle name="Normal 91" xfId="3426"/>
    <cellStyle name="Normal 92" xfId="3427"/>
    <cellStyle name="Normal 92 2" xfId="3428"/>
    <cellStyle name="Normal 93" xfId="3429"/>
    <cellStyle name="Normal 94" xfId="3430"/>
    <cellStyle name="Normal 95" xfId="3431"/>
    <cellStyle name="Normal 96" xfId="3432"/>
    <cellStyle name="Normal 97" xfId="3433"/>
    <cellStyle name="Normal 98" xfId="3434"/>
    <cellStyle name="Normal 98 2" xfId="3435"/>
    <cellStyle name="Normal 99" xfId="3436"/>
    <cellStyle name="Normal 99 2" xfId="3437"/>
    <cellStyle name="Normal_R_I_April_Circle 2011 4" xfId="3"/>
    <cellStyle name="Normal_RI District format 26.3.09" xfId="2"/>
    <cellStyle name="normální_laroux" xfId="3438"/>
    <cellStyle name="Note 10" xfId="3439"/>
    <cellStyle name="Note 10 2" xfId="3440"/>
    <cellStyle name="Note 11" xfId="3441"/>
    <cellStyle name="Note 2" xfId="3442"/>
    <cellStyle name="Note 2 2" xfId="3443"/>
    <cellStyle name="Note 2 3" xfId="3444"/>
    <cellStyle name="Note 2 4" xfId="3445"/>
    <cellStyle name="Note 2 5" xfId="3446"/>
    <cellStyle name="Note 2 6" xfId="3447"/>
    <cellStyle name="Note 2 7" xfId="3448"/>
    <cellStyle name="Note 2 8" xfId="3449"/>
    <cellStyle name="Note 2_lt" xfId="3450"/>
    <cellStyle name="Note 3" xfId="3451"/>
    <cellStyle name="Note 3 2" xfId="3452"/>
    <cellStyle name="Note 3 3" xfId="3453"/>
    <cellStyle name="Note 3 4" xfId="3454"/>
    <cellStyle name="Note 3 5" xfId="3455"/>
    <cellStyle name="Note 3_lt" xfId="3456"/>
    <cellStyle name="Note 4" xfId="3457"/>
    <cellStyle name="Note 4 2" xfId="3458"/>
    <cellStyle name="Note 4 3" xfId="3459"/>
    <cellStyle name="Note 4 4" xfId="3460"/>
    <cellStyle name="Note 4 5" xfId="3461"/>
    <cellStyle name="Note 4_lt" xfId="3462"/>
    <cellStyle name="Note 5" xfId="3463"/>
    <cellStyle name="Note 6" xfId="3464"/>
    <cellStyle name="Note 7" xfId="3465"/>
    <cellStyle name="Note 8" xfId="3466"/>
    <cellStyle name="Note 9" xfId="3467"/>
    <cellStyle name="Note 9 2" xfId="3468"/>
    <cellStyle name="Œ…‹æØ‚è [0.00]_Region Orders (2)" xfId="3469"/>
    <cellStyle name="Œ…‹æØ‚è_Region Orders (2)" xfId="3470"/>
    <cellStyle name="OffSheet" xfId="3471"/>
    <cellStyle name="Output 10" xfId="3472"/>
    <cellStyle name="Output 11" xfId="3473"/>
    <cellStyle name="Output 2" xfId="3474"/>
    <cellStyle name="Output 2 2" xfId="3475"/>
    <cellStyle name="Output 2 3" xfId="3476"/>
    <cellStyle name="Output 2 4" xfId="3477"/>
    <cellStyle name="Output 2 5" xfId="3478"/>
    <cellStyle name="Output 2 6" xfId="3479"/>
    <cellStyle name="Output 2 7" xfId="3480"/>
    <cellStyle name="Output 2 8" xfId="3481"/>
    <cellStyle name="Output 2_lt" xfId="3482"/>
    <cellStyle name="Output 3" xfId="3483"/>
    <cellStyle name="Output 3 2" xfId="3484"/>
    <cellStyle name="Output 3 3" xfId="3485"/>
    <cellStyle name="Output 3 4" xfId="3486"/>
    <cellStyle name="Output 3 5" xfId="3487"/>
    <cellStyle name="Output 3_lt" xfId="3488"/>
    <cellStyle name="Output 4" xfId="3489"/>
    <cellStyle name="Output 4 2" xfId="3490"/>
    <cellStyle name="Output 4 3" xfId="3491"/>
    <cellStyle name="Output 4 4" xfId="3492"/>
    <cellStyle name="Output 4 5" xfId="3493"/>
    <cellStyle name="Output 4_lt" xfId="3494"/>
    <cellStyle name="Output 5" xfId="3495"/>
    <cellStyle name="Output 6" xfId="3496"/>
    <cellStyle name="Output 7" xfId="3497"/>
    <cellStyle name="Output 8" xfId="3498"/>
    <cellStyle name="Output 9" xfId="3499"/>
    <cellStyle name="per.style" xfId="3500"/>
    <cellStyle name="Percent [0]_#6 Temps &amp; Contractors" xfId="3501"/>
    <cellStyle name="Percent [2]" xfId="3502"/>
    <cellStyle name="Percent [2] 2" xfId="3503"/>
    <cellStyle name="Percent [2] 2 2" xfId="3504"/>
    <cellStyle name="Percent [2] 2 3" xfId="3505"/>
    <cellStyle name="Percent [2] 3" xfId="3506"/>
    <cellStyle name="Percent [2] 3 2" xfId="3507"/>
    <cellStyle name="Percent [2] 3 3" xfId="3508"/>
    <cellStyle name="Percent [2] 4" xfId="3509"/>
    <cellStyle name="Percent [2] 4 2" xfId="3510"/>
    <cellStyle name="Percent [2] 4 3" xfId="3511"/>
    <cellStyle name="Percent [2] 5" xfId="3512"/>
    <cellStyle name="Percent [2] 6" xfId="3513"/>
    <cellStyle name="Percent 10" xfId="3514"/>
    <cellStyle name="Percent 11" xfId="3515"/>
    <cellStyle name="Percent 12" xfId="3516"/>
    <cellStyle name="Percent 13" xfId="3517"/>
    <cellStyle name="Percent 2" xfId="3518"/>
    <cellStyle name="Percent 2 2" xfId="3519"/>
    <cellStyle name="Percent 2 3" xfId="3520"/>
    <cellStyle name="Percent 3" xfId="3521"/>
    <cellStyle name="Percent 4" xfId="3522"/>
    <cellStyle name="Percent 4 2" xfId="3523"/>
    <cellStyle name="Percent 5" xfId="3524"/>
    <cellStyle name="Percent 5 2" xfId="3525"/>
    <cellStyle name="Percent 6" xfId="3526"/>
    <cellStyle name="Percent 7" xfId="3527"/>
    <cellStyle name="Percent 8" xfId="3528"/>
    <cellStyle name="Percent 9" xfId="3529"/>
    <cellStyle name="Percentage" xfId="3530"/>
    <cellStyle name="Percentage 2" xfId="3531"/>
    <cellStyle name="Percentage 2 2" xfId="3532"/>
    <cellStyle name="Percentage 2 3" xfId="3533"/>
    <cellStyle name="Percentage 3" xfId="3534"/>
    <cellStyle name="Percentage 3 2" xfId="3535"/>
    <cellStyle name="Percentage 3 3" xfId="3536"/>
    <cellStyle name="Percentage 4" xfId="3537"/>
    <cellStyle name="Percentage 4 2" xfId="3538"/>
    <cellStyle name="Percentage 4 3" xfId="3539"/>
    <cellStyle name="Percentage 5" xfId="3540"/>
    <cellStyle name="Percentage 6" xfId="3541"/>
    <cellStyle name="Popis" xfId="3542"/>
    <cellStyle name="pricing" xfId="3543"/>
    <cellStyle name="Prosent_Ark1" xfId="3544"/>
    <cellStyle name="PSChar" xfId="3545"/>
    <cellStyle name="PSChar 2" xfId="3546"/>
    <cellStyle name="PSChar 3" xfId="3547"/>
    <cellStyle name="PSChar 4" xfId="3548"/>
    <cellStyle name="PSChar 5" xfId="3549"/>
    <cellStyle name="PSChar 6" xfId="3550"/>
    <cellStyle name="Query" xfId="3551"/>
    <cellStyle name="Ratio" xfId="3552"/>
    <cellStyle name="Ratio 2" xfId="3553"/>
    <cellStyle name="Ratio 2 2" xfId="3554"/>
    <cellStyle name="Ratio 2 3" xfId="3555"/>
    <cellStyle name="Ratio 3" xfId="3556"/>
    <cellStyle name="Ratio 3 2" xfId="3557"/>
    <cellStyle name="Ratio 3 3" xfId="3558"/>
    <cellStyle name="Ratio 4" xfId="3559"/>
    <cellStyle name="Ratio 4 2" xfId="3560"/>
    <cellStyle name="Ratio 4 3" xfId="3561"/>
    <cellStyle name="Ratio 5" xfId="3562"/>
    <cellStyle name="Ratio 6" xfId="3563"/>
    <cellStyle name="RevList" xfId="3564"/>
    <cellStyle name="RevList 2" xfId="3565"/>
    <cellStyle name="RevList 2 2" xfId="3566"/>
    <cellStyle name="RevList 2 3" xfId="3567"/>
    <cellStyle name="RevList 3" xfId="3568"/>
    <cellStyle name="RevList 3 2" xfId="3569"/>
    <cellStyle name="RevList 3 3" xfId="3570"/>
    <cellStyle name="RevList 4" xfId="3571"/>
    <cellStyle name="RevList 4 2" xfId="3572"/>
    <cellStyle name="RevList 4 3" xfId="3573"/>
    <cellStyle name="RevList 5" xfId="3574"/>
    <cellStyle name="RevList 6" xfId="3575"/>
    <cellStyle name="Rs." xfId="3576"/>
    <cellStyle name="SheetHeader1" xfId="3577"/>
    <cellStyle name="SheetHeader2" xfId="3578"/>
    <cellStyle name="SheetHeader3" xfId="3579"/>
    <cellStyle name="Sledovaný hypertextový odkaz" xfId="3580"/>
    <cellStyle name="Standard_BS14" xfId="3581"/>
    <cellStyle name="Style 1" xfId="3582"/>
    <cellStyle name="Style 1 2" xfId="3583"/>
    <cellStyle name="Style 1 2 2" xfId="3584"/>
    <cellStyle name="Style 1 3" xfId="3585"/>
    <cellStyle name="Style 1 4" xfId="3586"/>
    <cellStyle name="Style 1 5" xfId="3587"/>
    <cellStyle name="Style 1_ATC  FY-2010 to 2011 of Kolar Division" xfId="3588"/>
    <cellStyle name="Style 2" xfId="3589"/>
    <cellStyle name="Subtotal" xfId="3590"/>
    <cellStyle name="Table Heading 3" xfId="3591"/>
    <cellStyle name="Table Total" xfId="3592"/>
    <cellStyle name="Table_Heading" xfId="3593"/>
    <cellStyle name="Technical_Input" xfId="3594"/>
    <cellStyle name="Times New Roman" xfId="3595"/>
    <cellStyle name="Title 10" xfId="3596"/>
    <cellStyle name="Title 11" xfId="3597"/>
    <cellStyle name="Title 2" xfId="3598"/>
    <cellStyle name="Title 2 2" xfId="3599"/>
    <cellStyle name="Title 2 3" xfId="3600"/>
    <cellStyle name="Title 2 4" xfId="3601"/>
    <cellStyle name="Title 2 5" xfId="3602"/>
    <cellStyle name="Title 2 6" xfId="3603"/>
    <cellStyle name="Title 2 7" xfId="3604"/>
    <cellStyle name="Title 2 8" xfId="3605"/>
    <cellStyle name="Title 3" xfId="3606"/>
    <cellStyle name="Title 3 2" xfId="3607"/>
    <cellStyle name="Title 3 3" xfId="3608"/>
    <cellStyle name="Title 3 4" xfId="3609"/>
    <cellStyle name="Title 3 5" xfId="3610"/>
    <cellStyle name="Title 4" xfId="3611"/>
    <cellStyle name="Title 4 2" xfId="3612"/>
    <cellStyle name="Title 4 3" xfId="3613"/>
    <cellStyle name="Title 4 4" xfId="3614"/>
    <cellStyle name="Title 4 5" xfId="3615"/>
    <cellStyle name="Title 5" xfId="3616"/>
    <cellStyle name="Title 6" xfId="3617"/>
    <cellStyle name="Title 7" xfId="3618"/>
    <cellStyle name="Title 8" xfId="3619"/>
    <cellStyle name="Title 9" xfId="3620"/>
    <cellStyle name="Total 10" xfId="3621"/>
    <cellStyle name="Total 11" xfId="3622"/>
    <cellStyle name="Total 2" xfId="3623"/>
    <cellStyle name="Total 2 2" xfId="3624"/>
    <cellStyle name="Total 2 3" xfId="3625"/>
    <cellStyle name="Total 2 4" xfId="3626"/>
    <cellStyle name="Total 2 5" xfId="3627"/>
    <cellStyle name="Total 2 6" xfId="3628"/>
    <cellStyle name="Total 2 7" xfId="3629"/>
    <cellStyle name="Total 2 8" xfId="3630"/>
    <cellStyle name="Total 2_hyr" xfId="3631"/>
    <cellStyle name="Total 3" xfId="3632"/>
    <cellStyle name="Total 3 2" xfId="3633"/>
    <cellStyle name="Total 3 3" xfId="3634"/>
    <cellStyle name="Total 3 4" xfId="3635"/>
    <cellStyle name="Total 3 5" xfId="3636"/>
    <cellStyle name="Total 3_hyr" xfId="3637"/>
    <cellStyle name="Total 4" xfId="3638"/>
    <cellStyle name="Total 4 2" xfId="3639"/>
    <cellStyle name="Total 4 3" xfId="3640"/>
    <cellStyle name="Total 4 4" xfId="3641"/>
    <cellStyle name="Total 4 5" xfId="3642"/>
    <cellStyle name="Total 4_hyr" xfId="3643"/>
    <cellStyle name="Total 5" xfId="3644"/>
    <cellStyle name="Total 6" xfId="3645"/>
    <cellStyle name="Total 7" xfId="3646"/>
    <cellStyle name="Total 8" xfId="3647"/>
    <cellStyle name="Total 9" xfId="3648"/>
    <cellStyle name="Tusenskille [0]_Ark1" xfId="3649"/>
    <cellStyle name="Tusenskille_Ark1" xfId="3650"/>
    <cellStyle name="Tusental (0)_pldt" xfId="3651"/>
    <cellStyle name="Tusental_pldt" xfId="3652"/>
    <cellStyle name="unit" xfId="3653"/>
    <cellStyle name="Valuta (0)_pldt" xfId="3654"/>
    <cellStyle name="Valuta [0]_Ark1" xfId="3655"/>
    <cellStyle name="Valuta_Ark1" xfId="3656"/>
    <cellStyle name="Warning Text 10" xfId="3657"/>
    <cellStyle name="Warning Text 11" xfId="3658"/>
    <cellStyle name="Warning Text 2" xfId="3659"/>
    <cellStyle name="Warning Text 2 2" xfId="3660"/>
    <cellStyle name="Warning Text 2 3" xfId="3661"/>
    <cellStyle name="Warning Text 2 4" xfId="3662"/>
    <cellStyle name="Warning Text 2 5" xfId="3663"/>
    <cellStyle name="Warning Text 2 6" xfId="3664"/>
    <cellStyle name="Warning Text 2 7" xfId="3665"/>
    <cellStyle name="Warning Text 2 8" xfId="3666"/>
    <cellStyle name="Warning Text 3" xfId="3667"/>
    <cellStyle name="Warning Text 3 2" xfId="3668"/>
    <cellStyle name="Warning Text 3 3" xfId="3669"/>
    <cellStyle name="Warning Text 3 4" xfId="3670"/>
    <cellStyle name="Warning Text 3 5" xfId="3671"/>
    <cellStyle name="Warning Text 4" xfId="3672"/>
    <cellStyle name="Warning Text 4 2" xfId="3673"/>
    <cellStyle name="Warning Text 4 3" xfId="3674"/>
    <cellStyle name="Warning Text 4 4" xfId="3675"/>
    <cellStyle name="Warning Text 4 5" xfId="3676"/>
    <cellStyle name="Warning Text 5" xfId="3677"/>
    <cellStyle name="Warning Text 6" xfId="3678"/>
    <cellStyle name="Warning Text 7" xfId="3679"/>
    <cellStyle name="Warning Text 8" xfId="3680"/>
    <cellStyle name="Warning Text 9" xfId="3681"/>
    <cellStyle name="WIP" xfId="3682"/>
    <cellStyle name="अच्छा" xfId="3683"/>
    <cellStyle name="आउटपुट" xfId="3684"/>
    <cellStyle name="इनपुट" xfId="3685"/>
    <cellStyle name="एक्सेंट1" xfId="3686"/>
    <cellStyle name="एक्सेंट2" xfId="3687"/>
    <cellStyle name="एक्सेंट3" xfId="3688"/>
    <cellStyle name="एक्सेंट4" xfId="3689"/>
    <cellStyle name="एक्सेंट5" xfId="3690"/>
    <cellStyle name="एक्सेंट6" xfId="3691"/>
    <cellStyle name="कक्ष जाँचें" xfId="3692"/>
    <cellStyle name="कुल" xfId="3693"/>
    <cellStyle name="चेतावनी पाठ" xfId="3694"/>
    <cellStyle name="नोट" xfId="3695"/>
    <cellStyle name="न्यूट्रल" xfId="3696"/>
    <cellStyle name="परिकलन" xfId="3697"/>
    <cellStyle name="बुरा" xfId="3698"/>
    <cellStyle name="लिंक्ड कक्ष" xfId="3699"/>
    <cellStyle name="व्याख्यात्मक पाठ" xfId="3700"/>
    <cellStyle name="शीर्ष 1" xfId="3701"/>
    <cellStyle name="शीर्ष 2" xfId="3702"/>
    <cellStyle name="शीर्ष 3" xfId="3703"/>
    <cellStyle name="शीर्ष 4" xfId="3704"/>
    <cellStyle name="शीर्षक" xfId="3705"/>
    <cellStyle name="साधारण 2" xfId="3706"/>
    <cellStyle name="콤마 [0]_PLDT" xfId="3707"/>
    <cellStyle name="콤마_PLDT" xfId="3708"/>
    <cellStyle name="통화 [0]_PLDT" xfId="3709"/>
    <cellStyle name="통화_PLDT" xfId="3710"/>
    <cellStyle name="표준_PLDT" xfId="37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laita-\C\Documents%20and%20Settings\Lalitha1\My%20Documents\Malathi\Realibility%20Index\Vital%20Stats%20for%20SEE\Jahnavi\Statistics%20(Technical)\STATS-INST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I%20Feb'19-%20Pri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annada"/>
      <sheetName val="INSTALLATIONS-99-00"/>
      <sheetName val="INSTALLATIONS-00-01"/>
      <sheetName val="INSTALLATIONS-01-0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R ANX I Signed copy"/>
      <sheetName val="APR ANXIII DIVISION"/>
      <sheetName val="MAY ANX I Signed copy "/>
      <sheetName val="MAY ANXII ref"/>
      <sheetName val="June ANX I  "/>
      <sheetName val="June ANXII"/>
      <sheetName val="June ANXIII"/>
      <sheetName val="July ANX I "/>
      <sheetName val="July ANXII"/>
      <sheetName val="July ANXIII"/>
      <sheetName val="Aug ANX I  "/>
      <sheetName val="Aug ANXII"/>
      <sheetName val="Aug ANXIII "/>
      <sheetName val="Sheet1"/>
      <sheetName val="Sep ANX I   "/>
      <sheetName val="Sep ANXII"/>
      <sheetName val="Sep ANXIII "/>
      <sheetName val="Oct ANX I    "/>
      <sheetName val="oct ANX II "/>
      <sheetName val="oct ANX III "/>
      <sheetName val="Nov ANX I "/>
      <sheetName val="Nov ANX II"/>
      <sheetName val="Nov ANX III "/>
      <sheetName val="DEC ANX I  "/>
      <sheetName val=" DEC ANX II "/>
      <sheetName val="DEC ANX III "/>
      <sheetName val="Jan ANX I   "/>
      <sheetName val="Jan ANX II  "/>
      <sheetName val="Jan ANX III  "/>
      <sheetName val=" Feb ANX I "/>
      <sheetName val="Feb ANX II"/>
      <sheetName val="Feb ANX III"/>
      <sheetName val="Mar ANX I"/>
      <sheetName val="Mar ANX II"/>
      <sheetName val="MAR ANX III"/>
      <sheetName val="Apr ANX1"/>
      <sheetName val="Apr ANX11 "/>
      <sheetName val="Apr ANX111 "/>
      <sheetName val="May ANX1"/>
      <sheetName val="May ANX11"/>
      <sheetName val="May ANX111 "/>
      <sheetName val="Jun ANX1"/>
      <sheetName val="Jun ANX11"/>
      <sheetName val="Jun ANX111"/>
      <sheetName val="Jul ANX1"/>
      <sheetName val="Jul ANX11"/>
      <sheetName val="Jul ANX111"/>
      <sheetName val="Aug ANX1"/>
      <sheetName val="Aug ANX11 "/>
      <sheetName val="Aug  ANX111"/>
      <sheetName val="Sep ANX1 "/>
      <sheetName val="Sep ANX11  "/>
      <sheetName val="Sep  ANX111 "/>
      <sheetName val=" Oct ANX1"/>
      <sheetName val="Oct  ANX11  "/>
      <sheetName val=" Oct  ANX111  "/>
      <sheetName val="Nov ANX1 "/>
      <sheetName val="Nov- ANX11  "/>
      <sheetName val="Nov ANX111 "/>
      <sheetName val=" Dec ANX1 "/>
      <sheetName val="Dec ANX11   "/>
      <sheetName val="Dec  ANX111  "/>
      <sheetName val="Jan 19 Anx-1"/>
      <sheetName val="Jan 19 ANX11   "/>
      <sheetName val="Jan 19- ANX111  "/>
      <sheetName val="Feb 19 Anx-1 "/>
      <sheetName val="Feb19 ANX11 "/>
      <sheetName val="Feb19- ANX1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>
        <row r="41">
          <cell r="F41" t="e">
            <v>#REF!</v>
          </cell>
          <cell r="N41">
            <v>6580.2244793867876</v>
          </cell>
        </row>
      </sheetData>
      <sheetData sheetId="64">
        <row r="29">
          <cell r="F29" t="e">
            <v>#REF!</v>
          </cell>
          <cell r="N29">
            <v>27427.628581993762</v>
          </cell>
        </row>
      </sheetData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view="pageBreakPreview" zoomScale="60" workbookViewId="0">
      <pane xSplit="11" ySplit="8" topLeftCell="O9" activePane="bottomRight" state="frozen"/>
      <selection pane="topRight" activeCell="L1" sqref="L1"/>
      <selection pane="bottomLeft" activeCell="A9" sqref="A9"/>
      <selection pane="bottomRight" activeCell="P9" sqref="P9"/>
    </sheetView>
  </sheetViews>
  <sheetFormatPr defaultColWidth="9.140625" defaultRowHeight="12.75"/>
  <cols>
    <col min="1" max="1" width="8.28515625" style="89" customWidth="1"/>
    <col min="2" max="2" width="19.140625" style="89" customWidth="1"/>
    <col min="3" max="3" width="11.140625" style="89" customWidth="1"/>
    <col min="4" max="4" width="10.85546875" style="89" customWidth="1"/>
    <col min="5" max="5" width="19" style="89" customWidth="1"/>
    <col min="6" max="6" width="19.5703125" style="89" customWidth="1"/>
    <col min="7" max="7" width="18.7109375" style="89" customWidth="1"/>
    <col min="8" max="8" width="18.140625" style="89" customWidth="1"/>
    <col min="9" max="9" width="18.5703125" style="89" customWidth="1"/>
    <col min="10" max="10" width="19.140625" style="89" customWidth="1"/>
    <col min="11" max="11" width="16.140625" style="89" customWidth="1"/>
    <col min="12" max="12" width="16.28515625" style="89" customWidth="1"/>
    <col min="13" max="13" width="18.5703125" style="89" customWidth="1"/>
    <col min="14" max="14" width="20.5703125" style="89" customWidth="1"/>
    <col min="15" max="15" width="17.42578125" style="89" customWidth="1"/>
    <col min="16" max="16" width="18.140625" style="89" customWidth="1"/>
    <col min="17" max="17" width="19.42578125" style="89" customWidth="1"/>
    <col min="18" max="19" width="17.28515625" style="89" customWidth="1"/>
    <col min="20" max="20" width="16.140625" style="89" customWidth="1"/>
    <col min="21" max="21" width="11.7109375" style="89" customWidth="1"/>
    <col min="22" max="22" width="14.42578125" style="89" customWidth="1"/>
    <col min="23" max="25" width="9.140625" style="89" customWidth="1"/>
    <col min="26" max="26" width="9.140625" style="89"/>
    <col min="27" max="27" width="25.5703125" style="89" customWidth="1"/>
    <col min="28" max="16384" width="9.140625" style="89"/>
  </cols>
  <sheetData>
    <row r="1" spans="1:29" s="2" customFormat="1" ht="32.450000000000003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9" s="4" customFormat="1" ht="26.4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9" s="4" customFormat="1" ht="27.7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9" s="11" customFormat="1" ht="39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7"/>
      <c r="I4" s="7"/>
      <c r="J4" s="7" t="s">
        <v>10</v>
      </c>
      <c r="K4" s="7"/>
      <c r="L4" s="7"/>
      <c r="M4" s="7"/>
      <c r="N4" s="7" t="s">
        <v>11</v>
      </c>
      <c r="O4" s="7"/>
      <c r="P4" s="7"/>
      <c r="Q4" s="7"/>
      <c r="R4" s="8" t="s">
        <v>12</v>
      </c>
      <c r="S4" s="9"/>
      <c r="T4" s="9"/>
      <c r="U4" s="9"/>
      <c r="V4" s="10"/>
    </row>
    <row r="5" spans="1:29" s="11" customFormat="1" ht="119.25" customHeight="1">
      <c r="A5" s="5"/>
      <c r="B5" s="5"/>
      <c r="C5" s="5"/>
      <c r="D5" s="5"/>
      <c r="E5" s="5"/>
      <c r="F5" s="5"/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12" t="s">
        <v>23</v>
      </c>
      <c r="R5" s="12" t="s">
        <v>24</v>
      </c>
      <c r="S5" s="12" t="s">
        <v>25</v>
      </c>
      <c r="T5" s="12" t="s">
        <v>26</v>
      </c>
      <c r="U5" s="12" t="s">
        <v>27</v>
      </c>
      <c r="V5" s="12" t="s">
        <v>28</v>
      </c>
      <c r="AA5" s="11">
        <f>3863/17</f>
        <v>227.23529411764707</v>
      </c>
    </row>
    <row r="6" spans="1:29" s="15" customFormat="1" ht="30.75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 t="s">
        <v>29</v>
      </c>
      <c r="G6" s="13">
        <v>6</v>
      </c>
      <c r="H6" s="13">
        <v>7</v>
      </c>
      <c r="I6" s="13" t="s">
        <v>30</v>
      </c>
      <c r="J6" s="13" t="s">
        <v>31</v>
      </c>
      <c r="K6" s="14" t="s">
        <v>32</v>
      </c>
      <c r="L6" s="13" t="s">
        <v>33</v>
      </c>
      <c r="M6" s="13" t="s">
        <v>34</v>
      </c>
      <c r="N6" s="13">
        <v>13</v>
      </c>
      <c r="O6" s="13" t="s">
        <v>35</v>
      </c>
      <c r="P6" s="13">
        <v>15</v>
      </c>
      <c r="Q6" s="13">
        <v>16</v>
      </c>
      <c r="R6" s="13">
        <v>17</v>
      </c>
      <c r="S6" s="13">
        <v>18</v>
      </c>
      <c r="T6" s="13">
        <v>18</v>
      </c>
      <c r="U6" s="13" t="s">
        <v>36</v>
      </c>
      <c r="V6" s="13" t="s">
        <v>37</v>
      </c>
    </row>
    <row r="7" spans="1:29" s="24" customFormat="1" ht="52.5" customHeight="1">
      <c r="A7" s="16">
        <v>1</v>
      </c>
      <c r="B7" s="17" t="s">
        <v>38</v>
      </c>
      <c r="C7" s="18">
        <v>35</v>
      </c>
      <c r="D7" s="18">
        <v>32</v>
      </c>
      <c r="E7" s="19">
        <v>0.41388888888888892</v>
      </c>
      <c r="F7" s="20">
        <v>2.267638888888889</v>
      </c>
      <c r="G7" s="19">
        <v>10.4825</v>
      </c>
      <c r="H7" s="19">
        <v>2.1620833333333338</v>
      </c>
      <c r="I7" s="20">
        <v>12.644583333333333</v>
      </c>
      <c r="J7" s="20">
        <v>13.058472222222223</v>
      </c>
      <c r="K7" s="21">
        <v>8.9543809523809532</v>
      </c>
      <c r="L7" s="21">
        <v>98.709736394557822</v>
      </c>
      <c r="M7" s="21">
        <v>98.667502834467129</v>
      </c>
      <c r="N7" s="20">
        <v>190.80375000000004</v>
      </c>
      <c r="O7" s="21">
        <v>130.83685714285716</v>
      </c>
      <c r="P7" s="21">
        <v>98.387201786902395</v>
      </c>
      <c r="Q7" s="21">
        <v>98.367803678357589</v>
      </c>
      <c r="R7" s="18">
        <v>571</v>
      </c>
      <c r="S7" s="18">
        <v>157116</v>
      </c>
      <c r="T7" s="22">
        <v>313.40333333333336</v>
      </c>
      <c r="U7" s="23">
        <v>16.314285714285713</v>
      </c>
      <c r="V7" s="23">
        <v>8.9543809523809532</v>
      </c>
      <c r="W7" s="24">
        <v>30</v>
      </c>
      <c r="X7" s="24">
        <f t="shared" ref="X7" si="0">SUM(W7)</f>
        <v>30</v>
      </c>
      <c r="Y7" s="24">
        <v>1012</v>
      </c>
      <c r="Z7" s="24">
        <v>157116</v>
      </c>
      <c r="AA7" s="24">
        <f t="shared" ref="AA7" si="1">J7*24</f>
        <v>313.40333333333336</v>
      </c>
      <c r="AB7" s="24">
        <f t="shared" ref="AB7" si="2">Y7/C7</f>
        <v>28.914285714285715</v>
      </c>
      <c r="AC7" s="24">
        <f t="shared" ref="AC7" si="3">AA7/C7</f>
        <v>8.9543809523809532</v>
      </c>
    </row>
    <row r="8" spans="1:29" s="24" customFormat="1" ht="52.5" customHeight="1">
      <c r="A8" s="16">
        <v>2</v>
      </c>
      <c r="B8" s="17" t="s">
        <v>39</v>
      </c>
      <c r="C8" s="18">
        <v>11</v>
      </c>
      <c r="D8" s="18">
        <v>11</v>
      </c>
      <c r="E8" s="19">
        <v>0.15277777777777776</v>
      </c>
      <c r="F8" s="20">
        <v>1.598611111111111</v>
      </c>
      <c r="G8" s="19">
        <v>3.0131944444444443</v>
      </c>
      <c r="H8" s="19">
        <v>1.98125</v>
      </c>
      <c r="I8" s="20">
        <v>4.9944444444444445</v>
      </c>
      <c r="J8" s="20">
        <v>5.1472222222222221</v>
      </c>
      <c r="K8" s="21">
        <v>11.23030303030303</v>
      </c>
      <c r="L8" s="21">
        <v>98.378427128427134</v>
      </c>
      <c r="M8" s="21">
        <v>98.328823953823942</v>
      </c>
      <c r="N8" s="20">
        <v>96.233333333333334</v>
      </c>
      <c r="O8" s="21">
        <v>209.96363636363637</v>
      </c>
      <c r="P8" s="21">
        <v>97.424204621060895</v>
      </c>
      <c r="Q8" s="21">
        <v>97.380693159136271</v>
      </c>
      <c r="R8" s="18">
        <v>793</v>
      </c>
      <c r="S8" s="18">
        <v>42244</v>
      </c>
      <c r="T8" s="22">
        <v>123.53333333333333</v>
      </c>
      <c r="U8" s="23">
        <v>72.090909090909093</v>
      </c>
      <c r="V8" s="23">
        <v>11.23030303030303</v>
      </c>
    </row>
    <row r="9" spans="1:29" s="25" customFormat="1" ht="52.5" customHeight="1">
      <c r="A9" s="16">
        <v>3</v>
      </c>
      <c r="B9" s="17" t="s">
        <v>40</v>
      </c>
      <c r="C9" s="18">
        <v>30</v>
      </c>
      <c r="D9" s="18">
        <v>30</v>
      </c>
      <c r="E9" s="19">
        <v>0.5</v>
      </c>
      <c r="F9" s="20">
        <v>6.1279166666666676</v>
      </c>
      <c r="G9" s="19">
        <v>10.625</v>
      </c>
      <c r="H9" s="19">
        <v>4.791666666666667</v>
      </c>
      <c r="I9" s="20">
        <v>15.416666666666668</v>
      </c>
      <c r="J9" s="20">
        <v>15.916666666666668</v>
      </c>
      <c r="K9" s="21">
        <v>12.733333333333333</v>
      </c>
      <c r="L9" s="21">
        <v>98.164682539682545</v>
      </c>
      <c r="M9" s="21">
        <v>98.105158730158735</v>
      </c>
      <c r="N9" s="20">
        <v>194.32499999999996</v>
      </c>
      <c r="O9" s="21">
        <v>155.45999999999998</v>
      </c>
      <c r="P9" s="21">
        <v>98.121785595475714</v>
      </c>
      <c r="Q9" s="21">
        <v>98.060628742514965</v>
      </c>
      <c r="R9" s="18">
        <v>586</v>
      </c>
      <c r="S9" s="18">
        <v>98569</v>
      </c>
      <c r="T9" s="22">
        <v>382</v>
      </c>
      <c r="U9" s="23">
        <v>19.533333333333335</v>
      </c>
      <c r="V9" s="23">
        <v>12.733333333333333</v>
      </c>
    </row>
    <row r="10" spans="1:29" s="36" customFormat="1" ht="59.25" hidden="1" customHeight="1">
      <c r="A10" s="26">
        <v>4</v>
      </c>
      <c r="B10" s="27" t="s">
        <v>41</v>
      </c>
      <c r="C10" s="28">
        <v>756</v>
      </c>
      <c r="D10" s="28">
        <v>597</v>
      </c>
      <c r="E10" s="29">
        <v>8.4138888888888879</v>
      </c>
      <c r="F10" s="30">
        <v>87.349907407407414</v>
      </c>
      <c r="G10" s="29">
        <v>115.94236111111113</v>
      </c>
      <c r="H10" s="29">
        <v>97.120138888888903</v>
      </c>
      <c r="I10" s="31">
        <v>213.06250000000003</v>
      </c>
      <c r="J10" s="31">
        <v>221.47638888888892</v>
      </c>
      <c r="K10" s="32">
        <v>7.0309964726631407</v>
      </c>
      <c r="L10" s="33">
        <v>98.993468915343911</v>
      </c>
      <c r="M10" s="33">
        <v>98.953720762996554</v>
      </c>
      <c r="N10" s="30">
        <v>3084.8590740740742</v>
      </c>
      <c r="O10" s="32">
        <v>97.93203409758965</v>
      </c>
      <c r="P10" s="33">
        <v>98.812886462524688</v>
      </c>
      <c r="Q10" s="33">
        <v>98.778292987804519</v>
      </c>
      <c r="R10" s="28">
        <v>6975.0048611111106</v>
      </c>
      <c r="S10" s="28">
        <v>2553936</v>
      </c>
      <c r="T10" s="34">
        <v>5315.4333333333343</v>
      </c>
      <c r="U10" s="35">
        <v>9.2261969062316282</v>
      </c>
      <c r="V10" s="35">
        <v>7.0309964726631407</v>
      </c>
    </row>
    <row r="11" spans="1:29" s="36" customFormat="1" ht="53.25" hidden="1" customHeight="1">
      <c r="A11" s="26">
        <v>5</v>
      </c>
      <c r="B11" s="27" t="s">
        <v>42</v>
      </c>
      <c r="C11" s="37">
        <v>677</v>
      </c>
      <c r="D11" s="37">
        <v>625</v>
      </c>
      <c r="E11" s="38">
        <v>11.138888888888889</v>
      </c>
      <c r="F11" s="30">
        <v>96.770324074074082</v>
      </c>
      <c r="G11" s="38">
        <v>152.95138888888886</v>
      </c>
      <c r="H11" s="38">
        <v>157.63659722222224</v>
      </c>
      <c r="I11" s="31">
        <v>310.58798611111109</v>
      </c>
      <c r="J11" s="31">
        <v>321.72687500000001</v>
      </c>
      <c r="K11" s="32">
        <v>11.405384047267356</v>
      </c>
      <c r="L11" s="33">
        <v>98.36153204203886</v>
      </c>
      <c r="M11" s="33">
        <v>98.302770231061402</v>
      </c>
      <c r="N11" s="30">
        <v>3168.2340382407406</v>
      </c>
      <c r="O11" s="32">
        <v>112.31553459051371</v>
      </c>
      <c r="P11" s="33">
        <v>98.641654483868308</v>
      </c>
      <c r="Q11" s="33">
        <v>98.598858101415743</v>
      </c>
      <c r="R11" s="39">
        <v>5762</v>
      </c>
      <c r="S11" s="39">
        <v>2681397</v>
      </c>
      <c r="T11" s="34">
        <v>7721.4449999999997</v>
      </c>
      <c r="U11" s="35">
        <v>8.5110782865583463</v>
      </c>
      <c r="V11" s="35">
        <v>11.405384047267356</v>
      </c>
    </row>
    <row r="12" spans="1:29" s="25" customFormat="1" ht="52.5" customHeight="1">
      <c r="A12" s="16">
        <v>4</v>
      </c>
      <c r="B12" s="17" t="s">
        <v>43</v>
      </c>
      <c r="C12" s="18">
        <v>1433</v>
      </c>
      <c r="D12" s="18">
        <v>1222</v>
      </c>
      <c r="E12" s="40">
        <v>19.552777777777777</v>
      </c>
      <c r="F12" s="20">
        <v>184.12023148148148</v>
      </c>
      <c r="G12" s="20">
        <v>268.89374999999995</v>
      </c>
      <c r="H12" s="20">
        <v>254.75673611111114</v>
      </c>
      <c r="I12" s="20">
        <v>523.65048611111115</v>
      </c>
      <c r="J12" s="20">
        <v>543.20326388888896</v>
      </c>
      <c r="K12" s="21">
        <v>9.0976122354035827</v>
      </c>
      <c r="L12" s="21">
        <v>98.694919534166303</v>
      </c>
      <c r="M12" s="21">
        <v>98.646188655445897</v>
      </c>
      <c r="N12" s="20">
        <v>6253.0931123148148</v>
      </c>
      <c r="O12" s="21">
        <v>104.72730962704505</v>
      </c>
      <c r="P12" s="21">
        <v>98.731990405615846</v>
      </c>
      <c r="Q12" s="21">
        <v>98.693521586488956</v>
      </c>
      <c r="R12" s="41">
        <v>12737.004861111111</v>
      </c>
      <c r="S12" s="41">
        <v>5235333</v>
      </c>
      <c r="T12" s="22">
        <v>13036.878333333334</v>
      </c>
      <c r="U12" s="23">
        <v>8.8883495192680471</v>
      </c>
      <c r="V12" s="23">
        <v>9.0976122354035827</v>
      </c>
    </row>
    <row r="13" spans="1:29" s="42" customFormat="1" ht="52.5" customHeight="1">
      <c r="A13" s="16">
        <v>5</v>
      </c>
      <c r="B13" s="17" t="s">
        <v>44</v>
      </c>
      <c r="C13" s="18">
        <v>4</v>
      </c>
      <c r="D13" s="18">
        <v>4</v>
      </c>
      <c r="E13" s="40">
        <v>1.2499999999999999E-2</v>
      </c>
      <c r="F13" s="20">
        <v>1.4583333333333335</v>
      </c>
      <c r="G13" s="20">
        <v>0.6513888888888888</v>
      </c>
      <c r="H13" s="20">
        <v>0.45833333333333337</v>
      </c>
      <c r="I13" s="20">
        <v>1.1097222222222221</v>
      </c>
      <c r="J13" s="20">
        <v>1.122222222222222</v>
      </c>
      <c r="K13" s="21">
        <v>6.7333333333333325</v>
      </c>
      <c r="L13" s="21">
        <v>99.009176587301596</v>
      </c>
      <c r="M13" s="21">
        <v>98.998015873015873</v>
      </c>
      <c r="N13" s="20">
        <v>19.884722222222223</v>
      </c>
      <c r="O13" s="21">
        <v>119.30833333333334</v>
      </c>
      <c r="P13" s="21">
        <v>98.620779274783757</v>
      </c>
      <c r="Q13" s="21">
        <v>98.51162258815701</v>
      </c>
      <c r="R13" s="41">
        <v>91</v>
      </c>
      <c r="S13" s="23">
        <v>38846</v>
      </c>
      <c r="T13" s="22">
        <v>26.93333333333333</v>
      </c>
      <c r="U13" s="23">
        <v>22.75</v>
      </c>
      <c r="V13" s="23">
        <v>6.7333333333333325</v>
      </c>
    </row>
    <row r="14" spans="1:29" s="42" customFormat="1" ht="52.5" customHeight="1">
      <c r="A14" s="16">
        <v>6</v>
      </c>
      <c r="B14" s="17" t="s">
        <v>45</v>
      </c>
      <c r="C14" s="18">
        <v>17</v>
      </c>
      <c r="D14" s="18">
        <v>17</v>
      </c>
      <c r="E14" s="20">
        <v>5.1527777777777777</v>
      </c>
      <c r="F14" s="20">
        <v>18.172222222222224</v>
      </c>
      <c r="G14" s="20">
        <v>6.7430555555555562</v>
      </c>
      <c r="H14" s="20">
        <v>4.5562499999999995</v>
      </c>
      <c r="I14" s="20">
        <v>11.299305555555556</v>
      </c>
      <c r="J14" s="20">
        <v>16.452083333333334</v>
      </c>
      <c r="K14" s="21">
        <v>23.226470588235294</v>
      </c>
      <c r="L14" s="21">
        <v>97.626196311858081</v>
      </c>
      <c r="M14" s="21">
        <v>96.543679971988794</v>
      </c>
      <c r="N14" s="20">
        <v>202.45145833333333</v>
      </c>
      <c r="O14" s="21">
        <v>285.81382352941176</v>
      </c>
      <c r="P14" s="21">
        <v>96.754504471449266</v>
      </c>
      <c r="Q14" s="21">
        <v>96.434458289303748</v>
      </c>
      <c r="R14" s="41">
        <v>541</v>
      </c>
      <c r="S14" s="23">
        <v>51234</v>
      </c>
      <c r="T14" s="22">
        <v>394.85</v>
      </c>
      <c r="U14" s="23">
        <v>31.823529411764707</v>
      </c>
      <c r="V14" s="23">
        <v>23.226470588235294</v>
      </c>
    </row>
    <row r="15" spans="1:29" s="42" customFormat="1" ht="52.5" customHeight="1">
      <c r="A15" s="16">
        <v>7</v>
      </c>
      <c r="B15" s="17" t="s">
        <v>46</v>
      </c>
      <c r="C15" s="18">
        <v>9</v>
      </c>
      <c r="D15" s="18">
        <v>9</v>
      </c>
      <c r="E15" s="43">
        <v>3.8472222222222219</v>
      </c>
      <c r="F15" s="20">
        <v>14.454861111111109</v>
      </c>
      <c r="G15" s="20">
        <v>5.9236111111111107</v>
      </c>
      <c r="H15" s="20">
        <v>1.125</v>
      </c>
      <c r="I15" s="20">
        <v>7.0486111111111107</v>
      </c>
      <c r="J15" s="20">
        <v>10.895833333333332</v>
      </c>
      <c r="K15" s="21">
        <v>29.055555555555557</v>
      </c>
      <c r="L15" s="21">
        <v>97.202932098765416</v>
      </c>
      <c r="M15" s="21">
        <v>95.676256613756607</v>
      </c>
      <c r="N15" s="20">
        <v>99.308356481481482</v>
      </c>
      <c r="O15" s="21">
        <v>264.82228395061725</v>
      </c>
      <c r="P15" s="21">
        <v>97.177195762795392</v>
      </c>
      <c r="Q15" s="21">
        <v>96.696328793031228</v>
      </c>
      <c r="R15" s="41">
        <v>291</v>
      </c>
      <c r="S15" s="23">
        <v>55866</v>
      </c>
      <c r="T15" s="22">
        <v>261.5</v>
      </c>
      <c r="U15" s="23">
        <v>32.333333333333336</v>
      </c>
      <c r="V15" s="23">
        <v>29.055555555555557</v>
      </c>
    </row>
    <row r="16" spans="1:29" s="42" customFormat="1" ht="27.75" hidden="1" customHeight="1">
      <c r="A16" s="44" t="s">
        <v>47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6"/>
    </row>
    <row r="17" spans="1:22" s="42" customFormat="1" ht="9" hidden="1" customHeight="1" thickBot="1">
      <c r="A17" s="47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9"/>
    </row>
    <row r="18" spans="1:22" s="42" customFormat="1" ht="16.5" hidden="1" customHeight="1">
      <c r="A18" s="50" t="s">
        <v>48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2"/>
    </row>
    <row r="19" spans="1:22" s="42" customFormat="1" ht="30.75" hidden="1" customHeight="1">
      <c r="A19" s="53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5"/>
    </row>
    <row r="20" spans="1:22" s="42" customFormat="1" ht="23.25" hidden="1" customHeight="1" thickBot="1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22" s="42" customFormat="1" ht="30" hidden="1" customHeight="1">
      <c r="A21" s="44" t="s">
        <v>49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2" spans="1:22" s="42" customFormat="1" ht="16.5" hidden="1" customHeight="1" thickBot="1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9"/>
    </row>
    <row r="23" spans="1:22" s="42" customFormat="1" ht="27.75" hidden="1" customHeight="1">
      <c r="A23" s="44" t="s">
        <v>50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</row>
    <row r="24" spans="1:22" s="42" customFormat="1" ht="27.75" hidden="1" customHeight="1" thickBot="1">
      <c r="A24" s="4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60"/>
    </row>
    <row r="25" spans="1:22" s="25" customFormat="1" ht="27.6" customHeight="1">
      <c r="A25" s="61"/>
      <c r="B25" s="62" t="s">
        <v>51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3"/>
      <c r="S25" s="64"/>
      <c r="T25" s="64"/>
      <c r="U25" s="64"/>
      <c r="V25" s="64"/>
    </row>
    <row r="26" spans="1:22" s="25" customFormat="1" ht="25.15" customHeight="1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</row>
    <row r="27" spans="1:22" s="67" customFormat="1" ht="16.899999999999999" customHeight="1">
      <c r="A27" s="65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1:22" s="69" customFormat="1" ht="60.6" customHeight="1">
      <c r="A28" s="68"/>
      <c r="O28" s="70"/>
      <c r="P28" s="70"/>
      <c r="Q28" s="70"/>
      <c r="R28" s="70"/>
      <c r="S28" s="70"/>
      <c r="T28" s="70"/>
      <c r="U28" s="70"/>
      <c r="V28" s="70"/>
    </row>
    <row r="29" spans="1:22" s="4" customFormat="1" ht="18.75" customHeight="1">
      <c r="B29" s="71" t="s">
        <v>52</v>
      </c>
      <c r="C29" s="71"/>
      <c r="D29" s="71"/>
      <c r="E29" s="71"/>
      <c r="F29" s="71"/>
      <c r="G29" s="72"/>
      <c r="H29" s="72"/>
      <c r="I29" s="73"/>
      <c r="J29" s="73"/>
      <c r="K29" s="73"/>
      <c r="L29" s="74"/>
      <c r="M29" s="74"/>
      <c r="N29" s="75"/>
      <c r="O29" s="71" t="s">
        <v>53</v>
      </c>
      <c r="P29" s="71"/>
      <c r="Q29" s="71"/>
      <c r="R29" s="71"/>
      <c r="S29" s="71"/>
      <c r="T29" s="71"/>
      <c r="U29" s="71"/>
    </row>
    <row r="30" spans="1:22" s="4" customFormat="1" ht="18.75" customHeight="1">
      <c r="B30" s="71" t="s">
        <v>54</v>
      </c>
      <c r="C30" s="71"/>
      <c r="D30" s="71"/>
      <c r="E30" s="71"/>
      <c r="F30" s="71"/>
      <c r="G30" s="72"/>
      <c r="H30" s="72"/>
      <c r="I30" s="73"/>
      <c r="J30" s="76"/>
      <c r="K30" s="76"/>
      <c r="L30" s="77"/>
      <c r="M30" s="78"/>
      <c r="N30" s="79"/>
      <c r="O30" s="80" t="s">
        <v>55</v>
      </c>
      <c r="P30" s="80"/>
      <c r="Q30" s="80"/>
      <c r="R30" s="80"/>
      <c r="S30" s="80"/>
      <c r="T30" s="80"/>
      <c r="U30" s="80"/>
    </row>
    <row r="31" spans="1:22" s="4" customFormat="1" ht="46.15" customHeight="1">
      <c r="B31" s="81"/>
      <c r="C31" s="81"/>
      <c r="D31" s="81"/>
      <c r="E31" s="81"/>
      <c r="F31" s="81"/>
      <c r="G31" s="72"/>
      <c r="H31" s="72"/>
      <c r="I31" s="73"/>
      <c r="J31" s="73"/>
      <c r="K31" s="73"/>
      <c r="L31" s="77"/>
      <c r="M31" s="82"/>
      <c r="N31" s="75"/>
      <c r="O31" s="81"/>
      <c r="P31" s="81"/>
      <c r="Q31" s="81"/>
      <c r="R31" s="81"/>
      <c r="S31" s="81"/>
      <c r="T31" s="81"/>
      <c r="U31" s="81"/>
    </row>
    <row r="32" spans="1:22" s="4" customFormat="1" ht="20.25" customHeight="1">
      <c r="B32" s="83"/>
      <c r="C32" s="84"/>
      <c r="D32" s="84"/>
      <c r="E32" s="72"/>
      <c r="F32" s="85"/>
      <c r="G32" s="75"/>
      <c r="K32" s="86" t="s">
        <v>56</v>
      </c>
      <c r="L32" s="86"/>
      <c r="M32" s="86"/>
      <c r="N32" s="86"/>
      <c r="O32" s="86"/>
      <c r="P32" s="74"/>
      <c r="Q32" s="74"/>
      <c r="R32" s="87"/>
    </row>
    <row r="33" spans="2:27" s="4" customFormat="1" ht="20.25" customHeight="1">
      <c r="B33" s="83"/>
      <c r="C33" s="84"/>
      <c r="D33" s="84"/>
      <c r="E33" s="72"/>
      <c r="F33" s="85"/>
      <c r="G33" s="75"/>
      <c r="K33" s="86" t="s">
        <v>57</v>
      </c>
      <c r="L33" s="86"/>
      <c r="M33" s="86"/>
      <c r="N33" s="86"/>
      <c r="O33" s="86"/>
      <c r="P33" s="88"/>
      <c r="Q33" s="79"/>
    </row>
    <row r="34" spans="2:27">
      <c r="E34" s="90"/>
    </row>
    <row r="35" spans="2:27">
      <c r="E35" s="90"/>
    </row>
    <row r="36" spans="2:27">
      <c r="E36" s="90"/>
    </row>
    <row r="37" spans="2:27">
      <c r="E37" s="90"/>
    </row>
    <row r="38" spans="2:27" ht="18">
      <c r="E38" s="90"/>
      <c r="G38" s="91">
        <v>1.117361111111111</v>
      </c>
      <c r="H38" s="91">
        <v>0.50069444444444444</v>
      </c>
    </row>
    <row r="39" spans="2:27" ht="18">
      <c r="E39" s="90"/>
      <c r="G39" s="91">
        <v>6.2902777777777779</v>
      </c>
      <c r="H39" s="91">
        <v>3.536805555555556</v>
      </c>
    </row>
    <row r="40" spans="2:27" ht="18">
      <c r="E40" s="90"/>
      <c r="G40" s="91">
        <v>6.186805555555555</v>
      </c>
      <c r="H40" s="91">
        <v>1.4965277777777777</v>
      </c>
    </row>
    <row r="41" spans="2:27" ht="18">
      <c r="E41" s="90"/>
      <c r="G41" s="91"/>
      <c r="H41" s="91"/>
    </row>
    <row r="43" spans="2:27" ht="98.45" customHeight="1">
      <c r="C43" s="92" t="s">
        <v>58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</row>
    <row r="44" spans="2:27" ht="20.25">
      <c r="C44" s="94" t="s">
        <v>59</v>
      </c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</row>
    <row r="45" spans="2:27">
      <c r="Q45" s="89">
        <v>31</v>
      </c>
    </row>
  </sheetData>
  <mergeCells count="28">
    <mergeCell ref="B30:F30"/>
    <mergeCell ref="O30:U30"/>
    <mergeCell ref="K32:O32"/>
    <mergeCell ref="K33:O33"/>
    <mergeCell ref="C43:AA43"/>
    <mergeCell ref="C44:AA44"/>
    <mergeCell ref="A23:Q24"/>
    <mergeCell ref="B25:Q25"/>
    <mergeCell ref="B26:V26"/>
    <mergeCell ref="B27:V27"/>
    <mergeCell ref="B29:F29"/>
    <mergeCell ref="O29:U29"/>
    <mergeCell ref="J4:M4"/>
    <mergeCell ref="N4:Q4"/>
    <mergeCell ref="R4:V4"/>
    <mergeCell ref="A16:Q17"/>
    <mergeCell ref="A18:Q20"/>
    <mergeCell ref="A21:Q22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I4"/>
  </mergeCells>
  <printOptions horizontalCentered="1"/>
  <pageMargins left="0" right="0" top="0.23622047244094491" bottom="0.51181102362204722" header="0.19685039370078741" footer="0.51181102362204722"/>
  <pageSetup paperSize="9" scale="4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55"/>
  <sheetViews>
    <sheetView tabSelected="1" view="pageBreakPreview" topLeftCell="A6" zoomScale="60" workbookViewId="0">
      <pane xSplit="2" ySplit="8" topLeftCell="C14" activePane="bottomRight" state="frozen"/>
      <selection activeCell="A6" sqref="A6"/>
      <selection pane="topRight" activeCell="C6" sqref="C6"/>
      <selection pane="bottomLeft" activeCell="A14" sqref="A14"/>
      <selection pane="bottomRight" activeCell="M19" sqref="M19"/>
    </sheetView>
  </sheetViews>
  <sheetFormatPr defaultColWidth="9.140625" defaultRowHeight="12.75"/>
  <cols>
    <col min="1" max="1" width="9.7109375" style="96" customWidth="1"/>
    <col min="2" max="2" width="23.28515625" style="96" customWidth="1"/>
    <col min="3" max="3" width="10.7109375" style="96" customWidth="1"/>
    <col min="4" max="4" width="10.85546875" style="96" customWidth="1"/>
    <col min="5" max="5" width="16.42578125" style="96" customWidth="1"/>
    <col min="6" max="6" width="16.85546875" style="97" customWidth="1"/>
    <col min="7" max="7" width="16.140625" style="96" customWidth="1"/>
    <col min="8" max="8" width="17.7109375" style="96" customWidth="1"/>
    <col min="9" max="9" width="18" style="96" customWidth="1"/>
    <col min="10" max="10" width="16.85546875" style="96" customWidth="1"/>
    <col min="11" max="12" width="14" style="96" customWidth="1"/>
    <col min="13" max="13" width="14.42578125" style="96" customWidth="1"/>
    <col min="14" max="14" width="19.140625" style="96" customWidth="1"/>
    <col min="15" max="15" width="18.42578125" style="96" customWidth="1"/>
    <col min="16" max="16" width="16" style="96" customWidth="1"/>
    <col min="17" max="17" width="16.28515625" style="96" customWidth="1"/>
    <col min="18" max="18" width="11.42578125" style="96" customWidth="1"/>
    <col min="19" max="19" width="12.5703125" style="96" customWidth="1"/>
    <col min="20" max="20" width="12.140625" style="96" customWidth="1"/>
    <col min="21" max="21" width="10.7109375" style="96" customWidth="1"/>
    <col min="22" max="22" width="10.42578125" style="96" customWidth="1"/>
    <col min="23" max="23" width="61.42578125" style="97" customWidth="1"/>
    <col min="24" max="54" width="9.140625" style="97"/>
    <col min="55" max="16384" width="9.140625" style="96"/>
  </cols>
  <sheetData>
    <row r="1" spans="1:54" hidden="1"/>
    <row r="2" spans="1:54" ht="9.75" hidden="1" customHeight="1"/>
    <row r="3" spans="1:54" ht="9.75" hidden="1" customHeight="1"/>
    <row r="4" spans="1:54" ht="9.75" hidden="1" customHeight="1"/>
    <row r="5" spans="1:54" ht="7.5" hidden="1" customHeight="1"/>
    <row r="6" spans="1:54" ht="35.25" customHeight="1">
      <c r="A6" s="98" t="s">
        <v>0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</row>
    <row r="7" spans="1:54" ht="16.5" customHeight="1">
      <c r="A7" s="99" t="s">
        <v>60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</row>
    <row r="8" spans="1:54" s="4" customFormat="1" ht="18.75" customHeight="1">
      <c r="A8" s="3" t="s">
        <v>61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</row>
    <row r="9" spans="1:54" s="89" customFormat="1" ht="12" hidden="1" customHeight="1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</row>
    <row r="10" spans="1:54" ht="12" customHeight="1">
      <c r="A10" s="103"/>
      <c r="B10" s="103"/>
      <c r="C10" s="103"/>
      <c r="D10" s="103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</row>
    <row r="11" spans="1:54" s="108" customFormat="1" ht="33.75" customHeight="1">
      <c r="A11" s="5" t="s">
        <v>3</v>
      </c>
      <c r="B11" s="5" t="s">
        <v>62</v>
      </c>
      <c r="C11" s="5" t="s">
        <v>5</v>
      </c>
      <c r="D11" s="5" t="s">
        <v>6</v>
      </c>
      <c r="E11" s="105" t="s">
        <v>7</v>
      </c>
      <c r="F11" s="5" t="s">
        <v>63</v>
      </c>
      <c r="G11" s="106" t="s">
        <v>64</v>
      </c>
      <c r="H11" s="7"/>
      <c r="I11" s="7"/>
      <c r="J11" s="7" t="s">
        <v>10</v>
      </c>
      <c r="K11" s="7"/>
      <c r="L11" s="7"/>
      <c r="M11" s="7"/>
      <c r="N11" s="7" t="s">
        <v>65</v>
      </c>
      <c r="O11" s="7"/>
      <c r="P11" s="7"/>
      <c r="Q11" s="7"/>
      <c r="R11" s="6" t="s">
        <v>12</v>
      </c>
      <c r="S11" s="6"/>
      <c r="T11" s="6"/>
      <c r="U11" s="6"/>
      <c r="V11" s="6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</row>
    <row r="12" spans="1:54" s="108" customFormat="1" ht="138.75" customHeight="1">
      <c r="A12" s="5"/>
      <c r="B12" s="5"/>
      <c r="C12" s="5"/>
      <c r="D12" s="5"/>
      <c r="E12" s="105"/>
      <c r="F12" s="5"/>
      <c r="G12" s="109" t="s">
        <v>13</v>
      </c>
      <c r="H12" s="12" t="s">
        <v>14</v>
      </c>
      <c r="I12" s="12" t="s">
        <v>15</v>
      </c>
      <c r="J12" s="12" t="s">
        <v>16</v>
      </c>
      <c r="K12" s="12" t="s">
        <v>17</v>
      </c>
      <c r="L12" s="12" t="s">
        <v>66</v>
      </c>
      <c r="M12" s="12" t="s">
        <v>19</v>
      </c>
      <c r="N12" s="12" t="s">
        <v>20</v>
      </c>
      <c r="O12" s="12" t="s">
        <v>21</v>
      </c>
      <c r="P12" s="12" t="s">
        <v>22</v>
      </c>
      <c r="Q12" s="12" t="s">
        <v>23</v>
      </c>
      <c r="R12" s="110" t="s">
        <v>67</v>
      </c>
      <c r="S12" s="110" t="s">
        <v>68</v>
      </c>
      <c r="T12" s="12" t="s">
        <v>26</v>
      </c>
      <c r="U12" s="12" t="s">
        <v>27</v>
      </c>
      <c r="V12" s="12" t="s">
        <v>28</v>
      </c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</row>
    <row r="13" spans="1:54" s="116" customFormat="1" ht="27" customHeight="1">
      <c r="A13" s="111">
        <v>1</v>
      </c>
      <c r="B13" s="111" t="s">
        <v>69</v>
      </c>
      <c r="C13" s="111">
        <v>3</v>
      </c>
      <c r="D13" s="111">
        <v>4</v>
      </c>
      <c r="E13" s="112">
        <v>5</v>
      </c>
      <c r="F13" s="111" t="s">
        <v>29</v>
      </c>
      <c r="G13" s="113">
        <v>6</v>
      </c>
      <c r="H13" s="111">
        <v>7</v>
      </c>
      <c r="I13" s="111" t="s">
        <v>30</v>
      </c>
      <c r="J13" s="111" t="s">
        <v>31</v>
      </c>
      <c r="K13" s="114" t="s">
        <v>32</v>
      </c>
      <c r="L13" s="111" t="s">
        <v>33</v>
      </c>
      <c r="M13" s="111" t="s">
        <v>34</v>
      </c>
      <c r="N13" s="111">
        <v>13</v>
      </c>
      <c r="O13" s="111" t="s">
        <v>35</v>
      </c>
      <c r="P13" s="111">
        <v>15</v>
      </c>
      <c r="Q13" s="111">
        <v>16</v>
      </c>
      <c r="R13" s="111">
        <v>17</v>
      </c>
      <c r="S13" s="111">
        <v>18</v>
      </c>
      <c r="T13" s="111">
        <v>18</v>
      </c>
      <c r="U13" s="111" t="s">
        <v>36</v>
      </c>
      <c r="V13" s="111" t="s">
        <v>37</v>
      </c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</row>
    <row r="14" spans="1:54" s="123" customFormat="1" ht="28.5" customHeight="1">
      <c r="A14" s="23">
        <v>1</v>
      </c>
      <c r="B14" s="17" t="s">
        <v>70</v>
      </c>
      <c r="C14" s="18">
        <v>1</v>
      </c>
      <c r="D14" s="18">
        <v>1</v>
      </c>
      <c r="E14" s="19">
        <v>0.12847222222222224</v>
      </c>
      <c r="F14" s="117">
        <v>2.3854166666666665</v>
      </c>
      <c r="G14" s="19">
        <v>0.48124999999999996</v>
      </c>
      <c r="H14" s="19">
        <v>6.6666666666666666E-2</v>
      </c>
      <c r="I14" s="117">
        <v>0.54791666666666661</v>
      </c>
      <c r="J14" s="117">
        <v>0.67638888888888882</v>
      </c>
      <c r="K14" s="118">
        <v>16.233333333333331</v>
      </c>
      <c r="L14" s="119">
        <v>98.043154761904759</v>
      </c>
      <c r="M14" s="119">
        <v>97.584325396825406</v>
      </c>
      <c r="N14" s="117">
        <v>9.6312499999999996</v>
      </c>
      <c r="O14" s="119">
        <v>231.14999999999998</v>
      </c>
      <c r="P14" s="119">
        <v>97.830588822355296</v>
      </c>
      <c r="Q14" s="119">
        <v>97.116392215568865</v>
      </c>
      <c r="R14" s="18">
        <v>35</v>
      </c>
      <c r="S14" s="18">
        <v>7693</v>
      </c>
      <c r="T14" s="120">
        <v>16.233333333333331</v>
      </c>
      <c r="U14" s="120">
        <v>35</v>
      </c>
      <c r="V14" s="120">
        <v>16.233333333333331</v>
      </c>
      <c r="W14" s="121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</row>
    <row r="15" spans="1:54" s="123" customFormat="1" ht="28.5" customHeight="1">
      <c r="A15" s="23">
        <v>2</v>
      </c>
      <c r="B15" s="17" t="s">
        <v>71</v>
      </c>
      <c r="C15" s="18">
        <v>1</v>
      </c>
      <c r="D15" s="18">
        <v>1</v>
      </c>
      <c r="E15" s="19">
        <v>0.28819444444444448</v>
      </c>
      <c r="F15" s="117">
        <v>9.3923611111111107</v>
      </c>
      <c r="G15" s="19">
        <v>0.79375000000000007</v>
      </c>
      <c r="H15" s="19">
        <v>2.2916666666666669E-2</v>
      </c>
      <c r="I15" s="117">
        <v>0.81666666666666676</v>
      </c>
      <c r="J15" s="117">
        <v>1.1048611111111113</v>
      </c>
      <c r="K15" s="118">
        <v>26.516666666666673</v>
      </c>
      <c r="L15" s="119">
        <v>97.083333333333329</v>
      </c>
      <c r="M15" s="119">
        <v>96.054067460317469</v>
      </c>
      <c r="N15" s="117">
        <v>21.850694444444446</v>
      </c>
      <c r="O15" s="119">
        <v>524.41666666666674</v>
      </c>
      <c r="P15" s="119">
        <v>96.269960079840317</v>
      </c>
      <c r="Q15" s="119">
        <v>93.45787591483699</v>
      </c>
      <c r="R15" s="18">
        <v>65</v>
      </c>
      <c r="S15" s="18">
        <v>7989</v>
      </c>
      <c r="T15" s="120">
        <v>26.516666666666673</v>
      </c>
      <c r="U15" s="120">
        <v>65</v>
      </c>
      <c r="V15" s="120">
        <v>26.516666666666673</v>
      </c>
      <c r="W15" s="121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</row>
    <row r="16" spans="1:54" s="123" customFormat="1" ht="28.5" customHeight="1">
      <c r="A16" s="23">
        <v>3</v>
      </c>
      <c r="B16" s="17" t="s">
        <v>72</v>
      </c>
      <c r="C16" s="18">
        <v>11</v>
      </c>
      <c r="D16" s="18">
        <v>11</v>
      </c>
      <c r="E16" s="19">
        <v>9.375E-2</v>
      </c>
      <c r="F16" s="117">
        <v>0.91319444444444442</v>
      </c>
      <c r="G16" s="19">
        <v>6.4</v>
      </c>
      <c r="H16" s="19">
        <v>1.0027777777777778</v>
      </c>
      <c r="I16" s="117">
        <v>7.4027777777777786</v>
      </c>
      <c r="J16" s="117">
        <v>7.4965277777777786</v>
      </c>
      <c r="K16" s="118">
        <v>16.356060606060609</v>
      </c>
      <c r="L16" s="119">
        <v>97.596500721500718</v>
      </c>
      <c r="M16" s="119">
        <v>97.566062409812403</v>
      </c>
      <c r="N16" s="117">
        <v>76.839583333333337</v>
      </c>
      <c r="O16" s="119">
        <v>167.65</v>
      </c>
      <c r="P16" s="119">
        <v>97.933413476078144</v>
      </c>
      <c r="Q16" s="119">
        <v>97.908557884231541</v>
      </c>
      <c r="R16" s="18">
        <v>307</v>
      </c>
      <c r="S16" s="18">
        <v>14402</v>
      </c>
      <c r="T16" s="120">
        <v>179.91666666666669</v>
      </c>
      <c r="U16" s="120">
        <v>27.90909090909091</v>
      </c>
      <c r="V16" s="120">
        <v>16.356060606060609</v>
      </c>
      <c r="W16" s="121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</row>
    <row r="17" spans="1:54" s="123" customFormat="1" ht="41.45" customHeight="1">
      <c r="A17" s="23">
        <v>4</v>
      </c>
      <c r="B17" s="17" t="s">
        <v>73</v>
      </c>
      <c r="C17" s="18">
        <v>2</v>
      </c>
      <c r="D17" s="18">
        <v>2</v>
      </c>
      <c r="E17" s="19">
        <v>5.5555555555555552E-2</v>
      </c>
      <c r="F17" s="117">
        <v>0.66874999999999996</v>
      </c>
      <c r="G17" s="19">
        <v>1.6631944444444446</v>
      </c>
      <c r="H17" s="19">
        <v>9.375E-2</v>
      </c>
      <c r="I17" s="117">
        <v>1.7569444444444446</v>
      </c>
      <c r="J17" s="117">
        <v>1.8125000000000002</v>
      </c>
      <c r="K17" s="118">
        <v>21.750000000000004</v>
      </c>
      <c r="L17" s="119">
        <v>96.862599206349202</v>
      </c>
      <c r="M17" s="119">
        <v>96.763392857142861</v>
      </c>
      <c r="N17" s="117">
        <v>17.592361111111114</v>
      </c>
      <c r="O17" s="119">
        <v>211.10833333333335</v>
      </c>
      <c r="P17" s="119">
        <v>97.466525282767805</v>
      </c>
      <c r="Q17" s="119">
        <v>97.366413007318698</v>
      </c>
      <c r="R17" s="18">
        <v>70</v>
      </c>
      <c r="S17" s="18">
        <v>12996</v>
      </c>
      <c r="T17" s="120">
        <v>43.500000000000007</v>
      </c>
      <c r="U17" s="120">
        <v>35</v>
      </c>
      <c r="V17" s="120">
        <v>21.750000000000004</v>
      </c>
      <c r="W17" s="121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</row>
    <row r="18" spans="1:54" s="123" customFormat="1" ht="41.45" customHeight="1">
      <c r="A18" s="23">
        <v>5</v>
      </c>
      <c r="B18" s="17" t="s">
        <v>74</v>
      </c>
      <c r="C18" s="18">
        <v>4</v>
      </c>
      <c r="D18" s="18">
        <v>4</v>
      </c>
      <c r="E18" s="19">
        <v>2.0833333333333332E-2</v>
      </c>
      <c r="F18" s="117">
        <v>0.27708333333333329</v>
      </c>
      <c r="G18" s="19">
        <v>2.0451388888888888</v>
      </c>
      <c r="H18" s="19">
        <v>0.71527777777777779</v>
      </c>
      <c r="I18" s="117">
        <v>2.7604166666666665</v>
      </c>
      <c r="J18" s="117">
        <v>2.78125</v>
      </c>
      <c r="K18" s="118">
        <v>16.6875</v>
      </c>
      <c r="L18" s="119">
        <v>97.535342261904759</v>
      </c>
      <c r="M18" s="119">
        <v>97.516741071428569</v>
      </c>
      <c r="N18" s="117">
        <v>24.988888888888887</v>
      </c>
      <c r="O18" s="119">
        <v>149.93333333333334</v>
      </c>
      <c r="P18" s="119">
        <v>98.150313955422504</v>
      </c>
      <c r="Q18" s="119">
        <v>98.129574184963403</v>
      </c>
      <c r="R18" s="18">
        <v>58</v>
      </c>
      <c r="S18" s="18">
        <v>3931</v>
      </c>
      <c r="T18" s="120">
        <v>66.75</v>
      </c>
      <c r="U18" s="120">
        <v>14.5</v>
      </c>
      <c r="V18" s="120">
        <v>16.6875</v>
      </c>
      <c r="W18" s="121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</row>
    <row r="19" spans="1:54" s="123" customFormat="1" ht="41.45" customHeight="1">
      <c r="A19" s="23">
        <v>6</v>
      </c>
      <c r="B19" s="17" t="s">
        <v>75</v>
      </c>
      <c r="C19" s="18">
        <v>1</v>
      </c>
      <c r="D19" s="18">
        <v>1</v>
      </c>
      <c r="E19" s="19">
        <v>9.0277777777777776E-2</v>
      </c>
      <c r="F19" s="117">
        <v>0.80069444444444449</v>
      </c>
      <c r="G19" s="19">
        <v>0.54791666666666672</v>
      </c>
      <c r="H19" s="19">
        <v>0.3979166666666667</v>
      </c>
      <c r="I19" s="117">
        <v>0.94583333333333341</v>
      </c>
      <c r="J19" s="117">
        <v>1.0361111111111112</v>
      </c>
      <c r="K19" s="118">
        <v>24.866666666666667</v>
      </c>
      <c r="L19" s="119">
        <v>96.622023809523796</v>
      </c>
      <c r="M19" s="119">
        <v>96.299603174603178</v>
      </c>
      <c r="N19" s="117">
        <v>13.165277777777776</v>
      </c>
      <c r="O19" s="119">
        <v>315.96666666666664</v>
      </c>
      <c r="P19" s="119">
        <v>96.298028942115764</v>
      </c>
      <c r="Q19" s="119">
        <v>96.058300066533604</v>
      </c>
      <c r="R19" s="18">
        <v>81</v>
      </c>
      <c r="S19" s="18">
        <v>4636</v>
      </c>
      <c r="T19" s="120">
        <v>24.866666666666667</v>
      </c>
      <c r="U19" s="120">
        <v>81</v>
      </c>
      <c r="V19" s="120">
        <v>24.866666666666667</v>
      </c>
      <c r="W19" s="121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</row>
    <row r="20" spans="1:54" s="123" customFormat="1" ht="41.45" customHeight="1">
      <c r="A20" s="23">
        <v>7</v>
      </c>
      <c r="B20" s="17" t="s">
        <v>76</v>
      </c>
      <c r="C20" s="18">
        <v>2</v>
      </c>
      <c r="D20" s="18">
        <v>2</v>
      </c>
      <c r="E20" s="19">
        <v>0.13541666666666666</v>
      </c>
      <c r="F20" s="117">
        <v>1.7604166666666665</v>
      </c>
      <c r="G20" s="19">
        <v>1.0368055555555555</v>
      </c>
      <c r="H20" s="19">
        <v>0.8847222222222223</v>
      </c>
      <c r="I20" s="117">
        <v>1.9215277777777779</v>
      </c>
      <c r="J20" s="117">
        <v>2.0569444444444445</v>
      </c>
      <c r="K20" s="118">
        <v>24.683333333333334</v>
      </c>
      <c r="L20" s="119">
        <v>96.568700396825378</v>
      </c>
      <c r="M20" s="119">
        <v>96.326884920634924</v>
      </c>
      <c r="N20" s="117">
        <v>25.95</v>
      </c>
      <c r="O20" s="119">
        <v>311.39999999999998</v>
      </c>
      <c r="P20" s="119">
        <v>96.378804890219556</v>
      </c>
      <c r="Q20" s="119">
        <v>96.115269461077844</v>
      </c>
      <c r="R20" s="18">
        <v>143</v>
      </c>
      <c r="S20" s="18">
        <v>11625</v>
      </c>
      <c r="T20" s="120">
        <v>49.366666666666667</v>
      </c>
      <c r="U20" s="120">
        <v>71.5</v>
      </c>
      <c r="V20" s="120">
        <v>24.683333333333334</v>
      </c>
      <c r="W20" s="121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</row>
    <row r="21" spans="1:54" s="123" customFormat="1" ht="41.45" customHeight="1">
      <c r="A21" s="23">
        <v>8</v>
      </c>
      <c r="B21" s="17" t="s">
        <v>77</v>
      </c>
      <c r="C21" s="18">
        <v>3</v>
      </c>
      <c r="D21" s="18">
        <v>3</v>
      </c>
      <c r="E21" s="19">
        <v>0.82326818395543966</v>
      </c>
      <c r="F21" s="117">
        <v>3.9691334544994206</v>
      </c>
      <c r="G21" s="19">
        <v>1.1895833333333334</v>
      </c>
      <c r="H21" s="19">
        <v>0.43263888888888885</v>
      </c>
      <c r="I21" s="117">
        <v>1.6222222222222222</v>
      </c>
      <c r="J21" s="117">
        <v>2.4454904061776617</v>
      </c>
      <c r="K21" s="118">
        <v>19.563923249421293</v>
      </c>
      <c r="L21" s="119">
        <v>98.068783068783063</v>
      </c>
      <c r="M21" s="119">
        <v>97.088701897407546</v>
      </c>
      <c r="N21" s="117">
        <v>30.994827898943861</v>
      </c>
      <c r="O21" s="119">
        <v>247.95862319155086</v>
      </c>
      <c r="P21" s="119">
        <v>97.302824905744075</v>
      </c>
      <c r="Q21" s="119">
        <v>96.90670380250063</v>
      </c>
      <c r="R21" s="18">
        <v>152</v>
      </c>
      <c r="S21" s="18">
        <v>3495</v>
      </c>
      <c r="T21" s="120">
        <v>58.69176974826388</v>
      </c>
      <c r="U21" s="120">
        <v>50.666666666666664</v>
      </c>
      <c r="V21" s="120">
        <v>19.563923249421293</v>
      </c>
      <c r="W21" s="121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</row>
    <row r="22" spans="1:54" s="123" customFormat="1" ht="41.45" customHeight="1">
      <c r="A22" s="23">
        <v>9</v>
      </c>
      <c r="B22" s="17" t="s">
        <v>78</v>
      </c>
      <c r="C22" s="18">
        <v>5</v>
      </c>
      <c r="D22" s="18">
        <v>5</v>
      </c>
      <c r="E22" s="19">
        <v>0.85495412349700928</v>
      </c>
      <c r="F22" s="117">
        <v>4.1218775510787964</v>
      </c>
      <c r="G22" s="19">
        <v>1.6979166666666667</v>
      </c>
      <c r="H22" s="19">
        <v>0.56527777777777777</v>
      </c>
      <c r="I22" s="117">
        <v>2.2631944444444443</v>
      </c>
      <c r="J22" s="117">
        <v>3.1181485679414536</v>
      </c>
      <c r="K22" s="118">
        <v>14.967113126118978</v>
      </c>
      <c r="L22" s="119">
        <v>98.383432539682531</v>
      </c>
      <c r="M22" s="119">
        <v>97.772751022898959</v>
      </c>
      <c r="N22" s="117">
        <v>45.019099773301015</v>
      </c>
      <c r="O22" s="119">
        <v>216.09167891184489</v>
      </c>
      <c r="P22" s="119">
        <v>97.551064537591486</v>
      </c>
      <c r="Q22" s="119">
        <v>97.304245522556826</v>
      </c>
      <c r="R22" s="18">
        <v>231</v>
      </c>
      <c r="S22" s="18">
        <v>17818</v>
      </c>
      <c r="T22" s="120">
        <v>74.835565630594886</v>
      </c>
      <c r="U22" s="120">
        <v>46.2</v>
      </c>
      <c r="V22" s="120">
        <v>14.967113126118978</v>
      </c>
      <c r="W22" s="121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</row>
    <row r="23" spans="1:54" s="123" customFormat="1" ht="41.45" customHeight="1">
      <c r="A23" s="23">
        <v>10</v>
      </c>
      <c r="B23" s="17" t="s">
        <v>79</v>
      </c>
      <c r="C23" s="18">
        <v>1</v>
      </c>
      <c r="D23" s="18">
        <v>1</v>
      </c>
      <c r="E23" s="19">
        <v>0.5066394805908202</v>
      </c>
      <c r="F23" s="117">
        <v>2.44259410434299</v>
      </c>
      <c r="G23" s="19">
        <v>8.1250000000000003E-2</v>
      </c>
      <c r="H23" s="19">
        <v>2.4305555555555556E-2</v>
      </c>
      <c r="I23" s="117">
        <v>0.10555555555555556</v>
      </c>
      <c r="J23" s="117">
        <v>0.61219503614637572</v>
      </c>
      <c r="K23" s="118">
        <v>14.692680867513017</v>
      </c>
      <c r="L23" s="119">
        <v>99.623015873015873</v>
      </c>
      <c r="M23" s="119">
        <v>97.813589156620097</v>
      </c>
      <c r="N23" s="117">
        <v>10.054399659898547</v>
      </c>
      <c r="O23" s="119">
        <v>241.30559183756512</v>
      </c>
      <c r="P23" s="119">
        <v>97.721016300731861</v>
      </c>
      <c r="Q23" s="119">
        <v>96.989700700629186</v>
      </c>
      <c r="R23" s="18">
        <v>18</v>
      </c>
      <c r="S23" s="18">
        <v>896</v>
      </c>
      <c r="T23" s="120">
        <v>14.692680867513017</v>
      </c>
      <c r="U23" s="120">
        <v>18</v>
      </c>
      <c r="V23" s="120">
        <v>14.692680867513017</v>
      </c>
      <c r="W23" s="121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</row>
    <row r="24" spans="1:54" s="126" customFormat="1" ht="34.15" customHeight="1">
      <c r="A24" s="23">
        <v>11</v>
      </c>
      <c r="B24" s="17" t="s">
        <v>40</v>
      </c>
      <c r="C24" s="124">
        <v>6</v>
      </c>
      <c r="D24" s="124">
        <v>6</v>
      </c>
      <c r="E24" s="19">
        <v>0.8125</v>
      </c>
      <c r="F24" s="117">
        <v>6.9321531846788202</v>
      </c>
      <c r="G24" s="19">
        <v>4.7229166666666664</v>
      </c>
      <c r="H24" s="19">
        <v>3.7958333333333334</v>
      </c>
      <c r="I24" s="117">
        <v>8.5187500000000007</v>
      </c>
      <c r="J24" s="117">
        <v>9.3312500000000007</v>
      </c>
      <c r="K24" s="118">
        <v>37.325000000000003</v>
      </c>
      <c r="L24" s="119">
        <v>94.929315476190482</v>
      </c>
      <c r="M24" s="119">
        <v>94.445684523809518</v>
      </c>
      <c r="N24" s="117">
        <v>91.368403184678812</v>
      </c>
      <c r="O24" s="119">
        <v>365.47361273871525</v>
      </c>
      <c r="P24" s="119">
        <v>95.786614271457083</v>
      </c>
      <c r="Q24" s="119">
        <v>95.440698443878318</v>
      </c>
      <c r="R24" s="18">
        <v>325</v>
      </c>
      <c r="S24" s="18">
        <v>25893</v>
      </c>
      <c r="T24" s="120">
        <v>223.95000000000002</v>
      </c>
      <c r="U24" s="120">
        <v>54.166666666666664</v>
      </c>
      <c r="V24" s="120">
        <v>37.325000000000003</v>
      </c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</row>
    <row r="25" spans="1:54" s="126" customFormat="1" ht="34.15" customHeight="1">
      <c r="A25" s="23">
        <v>12</v>
      </c>
      <c r="B25" s="17" t="s">
        <v>80</v>
      </c>
      <c r="C25" s="124">
        <v>11</v>
      </c>
      <c r="D25" s="124">
        <v>11</v>
      </c>
      <c r="E25" s="19">
        <v>1.0833333333333333</v>
      </c>
      <c r="F25" s="117">
        <v>12.930942363739014</v>
      </c>
      <c r="G25" s="19">
        <v>13.125</v>
      </c>
      <c r="H25" s="19">
        <v>6.875</v>
      </c>
      <c r="I25" s="117">
        <v>20</v>
      </c>
      <c r="J25" s="117">
        <v>21.083333333333332</v>
      </c>
      <c r="K25" s="118">
        <v>46</v>
      </c>
      <c r="L25" s="119">
        <v>93.506493506493513</v>
      </c>
      <c r="M25" s="119">
        <v>93.154761904761898</v>
      </c>
      <c r="N25" s="117">
        <v>179.13872014151679</v>
      </c>
      <c r="O25" s="119">
        <v>390.84811667240024</v>
      </c>
      <c r="P25" s="119">
        <v>95.476108389282047</v>
      </c>
      <c r="Q25" s="119">
        <v>95.124150241112773</v>
      </c>
      <c r="R25" s="18">
        <v>903</v>
      </c>
      <c r="S25" s="18">
        <v>33646</v>
      </c>
      <c r="T25" s="120">
        <v>506</v>
      </c>
      <c r="U25" s="120">
        <v>82.090909090909093</v>
      </c>
      <c r="V25" s="120">
        <v>46</v>
      </c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</row>
    <row r="26" spans="1:54" s="126" customFormat="1" ht="34.15" customHeight="1">
      <c r="A26" s="23">
        <v>13</v>
      </c>
      <c r="B26" s="17" t="s">
        <v>81</v>
      </c>
      <c r="C26" s="124">
        <v>8</v>
      </c>
      <c r="D26" s="124">
        <v>8</v>
      </c>
      <c r="E26" s="19">
        <v>1.5763888888888888</v>
      </c>
      <c r="F26" s="117">
        <v>20.741946072048613</v>
      </c>
      <c r="G26" s="19">
        <v>3.7104166666666663</v>
      </c>
      <c r="H26" s="19">
        <v>1.6083333333333332</v>
      </c>
      <c r="I26" s="117">
        <v>5.3187499999999996</v>
      </c>
      <c r="J26" s="117">
        <v>6.8951388888888889</v>
      </c>
      <c r="K26" s="118">
        <v>20.685416666666669</v>
      </c>
      <c r="L26" s="119">
        <v>97.625558035714292</v>
      </c>
      <c r="M26" s="119">
        <v>96.921812996031733</v>
      </c>
      <c r="N26" s="117">
        <v>119.71139051649308</v>
      </c>
      <c r="O26" s="119">
        <v>359.13417154947922</v>
      </c>
      <c r="P26" s="119">
        <v>96.296053725881563</v>
      </c>
      <c r="Q26" s="119">
        <v>95.519783289053407</v>
      </c>
      <c r="R26" s="18">
        <v>330</v>
      </c>
      <c r="S26" s="18">
        <v>47990</v>
      </c>
      <c r="T26" s="120">
        <v>165.48333333333335</v>
      </c>
      <c r="U26" s="120">
        <v>41.25</v>
      </c>
      <c r="V26" s="120">
        <v>20.685416666666669</v>
      </c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</row>
    <row r="27" spans="1:54" s="126" customFormat="1" ht="34.15" customHeight="1">
      <c r="A27" s="23">
        <v>14</v>
      </c>
      <c r="B27" s="17" t="s">
        <v>82</v>
      </c>
      <c r="C27" s="124">
        <v>4</v>
      </c>
      <c r="D27" s="124">
        <v>4</v>
      </c>
      <c r="E27" s="127">
        <v>0.28125</v>
      </c>
      <c r="F27" s="117">
        <v>2.125</v>
      </c>
      <c r="G27" s="128">
        <v>2.1666666666666665</v>
      </c>
      <c r="H27" s="128">
        <v>1.0347222222222221</v>
      </c>
      <c r="I27" s="117">
        <v>3.2013888888888884</v>
      </c>
      <c r="J27" s="117">
        <v>3.4826388888888884</v>
      </c>
      <c r="K27" s="118">
        <v>20.895833333333329</v>
      </c>
      <c r="L27" s="119">
        <v>97.141617063492063</v>
      </c>
      <c r="M27" s="119">
        <v>96.890500992063494</v>
      </c>
      <c r="N27" s="117">
        <v>53.253472222222221</v>
      </c>
      <c r="O27" s="119">
        <v>319.52083333333331</v>
      </c>
      <c r="P27" s="119">
        <v>96.173018546240854</v>
      </c>
      <c r="Q27" s="119">
        <v>96.013961660013322</v>
      </c>
      <c r="R27" s="129">
        <v>152</v>
      </c>
      <c r="S27" s="130">
        <v>12335</v>
      </c>
      <c r="T27" s="120">
        <v>83.583333333333314</v>
      </c>
      <c r="U27" s="120">
        <v>38</v>
      </c>
      <c r="V27" s="120">
        <v>20.895833333333329</v>
      </c>
      <c r="W27" s="130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</row>
    <row r="28" spans="1:54" s="126" customFormat="1" ht="34.15" customHeight="1">
      <c r="A28" s="23">
        <v>15</v>
      </c>
      <c r="B28" s="17" t="s">
        <v>83</v>
      </c>
      <c r="C28" s="124">
        <v>30</v>
      </c>
      <c r="D28" s="124">
        <v>30</v>
      </c>
      <c r="E28" s="127">
        <v>0.29444444444444445</v>
      </c>
      <c r="F28" s="117">
        <v>1.5034722222222223</v>
      </c>
      <c r="G28" s="128">
        <v>17.4375</v>
      </c>
      <c r="H28" s="40">
        <v>18.597222222222221</v>
      </c>
      <c r="I28" s="117">
        <v>36.034722222222221</v>
      </c>
      <c r="J28" s="117">
        <v>36.329166666666666</v>
      </c>
      <c r="K28" s="118">
        <v>29.063333333333333</v>
      </c>
      <c r="L28" s="119">
        <v>95.710152116402114</v>
      </c>
      <c r="M28" s="119">
        <v>95.675099206349188</v>
      </c>
      <c r="N28" s="117">
        <v>342.49861111111107</v>
      </c>
      <c r="O28" s="119">
        <v>273.99888888888887</v>
      </c>
      <c r="P28" s="119">
        <v>96.596854901308504</v>
      </c>
      <c r="Q28" s="119">
        <v>96.581850188511865</v>
      </c>
      <c r="R28" s="129">
        <v>998</v>
      </c>
      <c r="S28" s="130">
        <v>99066</v>
      </c>
      <c r="T28" s="120">
        <v>871.9</v>
      </c>
      <c r="U28" s="120">
        <v>33.266666666666666</v>
      </c>
      <c r="V28" s="120">
        <v>29.063333333333333</v>
      </c>
      <c r="W28" s="130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</row>
    <row r="29" spans="1:54" s="126" customFormat="1" ht="34.15" customHeight="1">
      <c r="A29" s="23">
        <v>16</v>
      </c>
      <c r="B29" s="17" t="s">
        <v>84</v>
      </c>
      <c r="C29" s="124">
        <v>11</v>
      </c>
      <c r="D29" s="124">
        <v>11</v>
      </c>
      <c r="E29" s="127">
        <v>0.71180555555555547</v>
      </c>
      <c r="F29" s="117">
        <v>25.086805555555557</v>
      </c>
      <c r="G29" s="128">
        <v>2.3715277777777777</v>
      </c>
      <c r="H29" s="40">
        <v>1.9604166666666665</v>
      </c>
      <c r="I29" s="117">
        <v>4.3319444444444439</v>
      </c>
      <c r="J29" s="117">
        <v>5.0437499999999993</v>
      </c>
      <c r="K29" s="118">
        <v>11.004545454545452</v>
      </c>
      <c r="L29" s="119">
        <v>98.593524531024542</v>
      </c>
      <c r="M29" s="119">
        <v>98.362418831168824</v>
      </c>
      <c r="N29" s="117">
        <v>94.714594907407417</v>
      </c>
      <c r="O29" s="119">
        <v>206.65002525252524</v>
      </c>
      <c r="P29" s="119">
        <v>98.104850589225578</v>
      </c>
      <c r="Q29" s="119">
        <v>97.422030623097243</v>
      </c>
      <c r="R29" s="129">
        <v>233</v>
      </c>
      <c r="S29" s="130">
        <v>41122</v>
      </c>
      <c r="T29" s="120">
        <v>121.04999999999998</v>
      </c>
      <c r="U29" s="120">
        <v>21.181818181818183</v>
      </c>
      <c r="V29" s="120">
        <v>11.004545454545452</v>
      </c>
      <c r="W29" s="130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</row>
    <row r="30" spans="1:54" s="126" customFormat="1" ht="34.15" customHeight="1">
      <c r="A30" s="23">
        <v>17</v>
      </c>
      <c r="B30" s="17" t="s">
        <v>85</v>
      </c>
      <c r="C30" s="124">
        <v>15</v>
      </c>
      <c r="D30" s="124">
        <v>15</v>
      </c>
      <c r="E30" s="127">
        <v>0.24305555555555555</v>
      </c>
      <c r="F30" s="117">
        <v>7.0152777777777775</v>
      </c>
      <c r="G30" s="128">
        <v>5.6388888888888893</v>
      </c>
      <c r="H30" s="40">
        <v>2.2416666666666667</v>
      </c>
      <c r="I30" s="117">
        <v>7.8805555555555564</v>
      </c>
      <c r="J30" s="117">
        <v>8.1236111111111118</v>
      </c>
      <c r="K30" s="118">
        <v>12.997777777777779</v>
      </c>
      <c r="L30" s="119">
        <v>98.12367724867724</v>
      </c>
      <c r="M30" s="119">
        <v>98.065806878306873</v>
      </c>
      <c r="N30" s="117">
        <v>166.59930555555553</v>
      </c>
      <c r="O30" s="119">
        <v>266.55888888888887</v>
      </c>
      <c r="P30" s="119">
        <v>96.814690064315812</v>
      </c>
      <c r="Q30" s="119">
        <v>96.67466455976934</v>
      </c>
      <c r="R30" s="129">
        <v>259</v>
      </c>
      <c r="S30" s="130">
        <v>37305</v>
      </c>
      <c r="T30" s="120">
        <v>194.9666666666667</v>
      </c>
      <c r="U30" s="120">
        <v>17.266666666666666</v>
      </c>
      <c r="V30" s="120">
        <v>12.997777777777779</v>
      </c>
      <c r="W30" s="130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</row>
    <row r="31" spans="1:54" s="126" customFormat="1" ht="34.15" customHeight="1">
      <c r="A31" s="23">
        <v>18</v>
      </c>
      <c r="B31" s="17" t="s">
        <v>86</v>
      </c>
      <c r="C31" s="124">
        <v>60</v>
      </c>
      <c r="D31" s="124">
        <v>60</v>
      </c>
      <c r="E31" s="127">
        <v>12.573611111111106</v>
      </c>
      <c r="F31" s="117">
        <v>84.659722222222229</v>
      </c>
      <c r="G31" s="128">
        <v>33.677083333333336</v>
      </c>
      <c r="H31" s="40">
        <v>35.829861111111107</v>
      </c>
      <c r="I31" s="117">
        <v>69.506944444444443</v>
      </c>
      <c r="J31" s="117">
        <v>82.080555555555549</v>
      </c>
      <c r="K31" s="118">
        <v>32.832222222222221</v>
      </c>
      <c r="L31" s="119">
        <v>95.862681878306887</v>
      </c>
      <c r="M31" s="119">
        <v>95.114252645502646</v>
      </c>
      <c r="N31" s="117">
        <v>759.05208333333337</v>
      </c>
      <c r="O31" s="119">
        <v>303.62083333333334</v>
      </c>
      <c r="P31" s="119">
        <v>96.634768657130181</v>
      </c>
      <c r="Q31" s="119">
        <v>96.212314953426485</v>
      </c>
      <c r="R31" s="131">
        <v>122</v>
      </c>
      <c r="S31" s="130">
        <v>67005</v>
      </c>
      <c r="T31" s="120">
        <v>1969.9333333333332</v>
      </c>
      <c r="U31" s="120">
        <v>2.0333333333333332</v>
      </c>
      <c r="V31" s="120">
        <v>32.832222222222221</v>
      </c>
      <c r="W31" s="130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</row>
    <row r="32" spans="1:54" s="126" customFormat="1" ht="34.15" customHeight="1">
      <c r="A32" s="23">
        <v>19</v>
      </c>
      <c r="B32" s="17" t="s">
        <v>87</v>
      </c>
      <c r="C32" s="132">
        <v>61</v>
      </c>
      <c r="D32" s="132">
        <v>61</v>
      </c>
      <c r="E32" s="127">
        <v>4.5749999999999984</v>
      </c>
      <c r="F32" s="117">
        <v>115.01666666666667</v>
      </c>
      <c r="G32" s="128">
        <v>32.080555555555556</v>
      </c>
      <c r="H32" s="40">
        <v>10.861805555555554</v>
      </c>
      <c r="I32" s="117">
        <v>42.942361111111111</v>
      </c>
      <c r="J32" s="117">
        <v>47.517361111111107</v>
      </c>
      <c r="K32" s="118">
        <v>18.695355191256827</v>
      </c>
      <c r="L32" s="119">
        <v>97.485810239396301</v>
      </c>
      <c r="M32" s="119">
        <v>97.217953096539162</v>
      </c>
      <c r="N32" s="117">
        <v>783.46568287037042</v>
      </c>
      <c r="O32" s="119">
        <v>308.24879326047358</v>
      </c>
      <c r="P32" s="119">
        <v>96.719107606735534</v>
      </c>
      <c r="Q32" s="119">
        <v>96.154580922399276</v>
      </c>
      <c r="R32" s="131">
        <v>107</v>
      </c>
      <c r="S32" s="130">
        <v>91997</v>
      </c>
      <c r="T32" s="120">
        <v>1140.4166666666665</v>
      </c>
      <c r="U32" s="120">
        <v>1.7540983606557377</v>
      </c>
      <c r="V32" s="120">
        <v>18.695355191256827</v>
      </c>
      <c r="W32" s="130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</row>
    <row r="33" spans="1:54" s="126" customFormat="1" ht="34.15" customHeight="1">
      <c r="A33" s="23">
        <v>20</v>
      </c>
      <c r="B33" s="17" t="s">
        <v>88</v>
      </c>
      <c r="C33" s="124">
        <v>63</v>
      </c>
      <c r="D33" s="124">
        <v>63</v>
      </c>
      <c r="E33" s="127">
        <v>2.588194444444444</v>
      </c>
      <c r="F33" s="117">
        <v>38.733333333333341</v>
      </c>
      <c r="G33" s="128">
        <v>23.002083333333335</v>
      </c>
      <c r="H33" s="40">
        <v>10.659027777777775</v>
      </c>
      <c r="I33" s="117">
        <v>33.661111111111111</v>
      </c>
      <c r="J33" s="117">
        <v>36.249305555555559</v>
      </c>
      <c r="K33" s="118">
        <v>13.80925925925926</v>
      </c>
      <c r="L33" s="119">
        <v>98.091773746535651</v>
      </c>
      <c r="M33" s="119">
        <v>97.945050705467381</v>
      </c>
      <c r="N33" s="117">
        <v>622.60416666666663</v>
      </c>
      <c r="O33" s="119">
        <v>237.18253968253967</v>
      </c>
      <c r="P33" s="119">
        <v>97.225212273864969</v>
      </c>
      <c r="Q33" s="119">
        <v>97.041135982004249</v>
      </c>
      <c r="R33" s="131">
        <v>83</v>
      </c>
      <c r="S33" s="130">
        <v>109352</v>
      </c>
      <c r="T33" s="120">
        <v>869.98333333333335</v>
      </c>
      <c r="U33" s="120">
        <v>1.3174603174603174</v>
      </c>
      <c r="V33" s="120">
        <v>13.80925925925926</v>
      </c>
      <c r="W33" s="130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</row>
    <row r="34" spans="1:54" s="126" customFormat="1" ht="34.15" customHeight="1">
      <c r="A34" s="23">
        <v>21</v>
      </c>
      <c r="B34" s="17" t="s">
        <v>89</v>
      </c>
      <c r="C34" s="124">
        <v>53</v>
      </c>
      <c r="D34" s="124">
        <v>53</v>
      </c>
      <c r="E34" s="127">
        <v>1.7194444444444437</v>
      </c>
      <c r="F34" s="117">
        <v>45.654166666666669</v>
      </c>
      <c r="G34" s="128">
        <v>19.612500000000001</v>
      </c>
      <c r="H34" s="40">
        <v>41.008333333333326</v>
      </c>
      <c r="I34" s="117">
        <v>60.620833333333323</v>
      </c>
      <c r="J34" s="117">
        <v>62.340277777777764</v>
      </c>
      <c r="K34" s="118">
        <v>28.229559748427665</v>
      </c>
      <c r="L34" s="119">
        <v>95.915038185085351</v>
      </c>
      <c r="M34" s="119">
        <v>95.799172656483975</v>
      </c>
      <c r="N34" s="117">
        <v>610.40972222222206</v>
      </c>
      <c r="O34" s="119">
        <v>276.41194968553452</v>
      </c>
      <c r="P34" s="119">
        <v>96.809651137975635</v>
      </c>
      <c r="Q34" s="119">
        <v>96.551747134661511</v>
      </c>
      <c r="R34" s="131">
        <v>103</v>
      </c>
      <c r="S34" s="130">
        <v>87097</v>
      </c>
      <c r="T34" s="120">
        <v>1496.1666666666663</v>
      </c>
      <c r="U34" s="120">
        <v>1.9433962264150944</v>
      </c>
      <c r="V34" s="120">
        <v>28.229559748427665</v>
      </c>
      <c r="W34" s="130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</row>
    <row r="35" spans="1:54" s="126" customFormat="1" ht="34.15" customHeight="1">
      <c r="A35" s="23">
        <v>22</v>
      </c>
      <c r="B35" s="17" t="s">
        <v>90</v>
      </c>
      <c r="C35" s="124">
        <v>20</v>
      </c>
      <c r="D35" s="124">
        <v>20</v>
      </c>
      <c r="E35" s="127">
        <v>2.53125</v>
      </c>
      <c r="F35" s="117">
        <v>24.986805555555552</v>
      </c>
      <c r="G35" s="128">
        <v>10.283333333333335</v>
      </c>
      <c r="H35" s="40">
        <v>2.5083333333333337</v>
      </c>
      <c r="I35" s="117">
        <v>12.791666666666668</v>
      </c>
      <c r="J35" s="117">
        <v>15.322916666666668</v>
      </c>
      <c r="K35" s="118">
        <v>18.387499999999999</v>
      </c>
      <c r="L35" s="119">
        <v>97.71577380952381</v>
      </c>
      <c r="M35" s="119">
        <v>97.26376488095238</v>
      </c>
      <c r="N35" s="117">
        <v>231.08958333333331</v>
      </c>
      <c r="O35" s="119">
        <v>277.3075</v>
      </c>
      <c r="P35" s="119">
        <v>96.914629075182958</v>
      </c>
      <c r="Q35" s="119">
        <v>96.540575099800392</v>
      </c>
      <c r="R35" s="131">
        <v>628</v>
      </c>
      <c r="S35" s="130">
        <v>6238</v>
      </c>
      <c r="T35" s="120">
        <v>367.75</v>
      </c>
      <c r="U35" s="120">
        <v>31.4</v>
      </c>
      <c r="V35" s="120">
        <v>18.387499999999999</v>
      </c>
      <c r="W35" s="130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</row>
    <row r="36" spans="1:54" s="126" customFormat="1" ht="34.15" customHeight="1">
      <c r="A36" s="23">
        <v>23</v>
      </c>
      <c r="B36" s="17" t="s">
        <v>91</v>
      </c>
      <c r="C36" s="124">
        <v>12</v>
      </c>
      <c r="D36" s="124">
        <v>12</v>
      </c>
      <c r="E36" s="127">
        <v>1.5972222222222221</v>
      </c>
      <c r="F36" s="117">
        <v>27.674305555555556</v>
      </c>
      <c r="G36" s="128">
        <v>10.326388888888889</v>
      </c>
      <c r="H36" s="40">
        <v>3.3034722222222221</v>
      </c>
      <c r="I36" s="117">
        <v>13.629861111111111</v>
      </c>
      <c r="J36" s="117">
        <v>15.227083333333333</v>
      </c>
      <c r="K36" s="118">
        <v>30.454166666666666</v>
      </c>
      <c r="L36" s="119">
        <v>95.943493716931215</v>
      </c>
      <c r="M36" s="119">
        <v>95.468129960317455</v>
      </c>
      <c r="N36" s="117">
        <v>139.13263888888889</v>
      </c>
      <c r="O36" s="119">
        <v>278.26527777777778</v>
      </c>
      <c r="P36" s="119">
        <v>97.219103459747174</v>
      </c>
      <c r="Q36" s="119">
        <v>96.528626774229309</v>
      </c>
      <c r="R36" s="131">
        <v>233</v>
      </c>
      <c r="S36" s="130">
        <v>38386</v>
      </c>
      <c r="T36" s="120">
        <v>365.45</v>
      </c>
      <c r="U36" s="120">
        <v>19.416666666666668</v>
      </c>
      <c r="V36" s="120">
        <v>30.454166666666666</v>
      </c>
      <c r="W36" s="130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</row>
    <row r="37" spans="1:54" s="126" customFormat="1" ht="34.15" customHeight="1">
      <c r="A37" s="23">
        <v>24</v>
      </c>
      <c r="B37" s="17" t="s">
        <v>92</v>
      </c>
      <c r="C37" s="124">
        <v>127</v>
      </c>
      <c r="D37" s="124">
        <v>127</v>
      </c>
      <c r="E37" s="127">
        <v>25.903472222222259</v>
      </c>
      <c r="F37" s="117">
        <v>241.5152777777777</v>
      </c>
      <c r="G37" s="128">
        <v>51.631944444444443</v>
      </c>
      <c r="H37" s="40">
        <v>29.394444444444439</v>
      </c>
      <c r="I37" s="117">
        <v>81.026388888888874</v>
      </c>
      <c r="J37" s="117">
        <v>106.92986111111114</v>
      </c>
      <c r="K37" s="118">
        <v>20.207217847769037</v>
      </c>
      <c r="L37" s="119">
        <v>97.721417635295595</v>
      </c>
      <c r="M37" s="119">
        <v>96.992973534558175</v>
      </c>
      <c r="N37" s="117">
        <v>1459.3013888888888</v>
      </c>
      <c r="O37" s="119">
        <v>275.77349081364827</v>
      </c>
      <c r="P37" s="119">
        <v>97.129081731550016</v>
      </c>
      <c r="Q37" s="119">
        <v>96.559711940947508</v>
      </c>
      <c r="R37" s="131">
        <v>3651</v>
      </c>
      <c r="S37" s="130">
        <v>238089</v>
      </c>
      <c r="T37" s="120">
        <v>2566.3166666666675</v>
      </c>
      <c r="U37" s="120">
        <v>28.748031496062993</v>
      </c>
      <c r="V37" s="120">
        <v>20.207217847769037</v>
      </c>
      <c r="W37" s="130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</row>
    <row r="38" spans="1:54" s="126" customFormat="1" ht="34.15" customHeight="1">
      <c r="A38" s="23">
        <v>25</v>
      </c>
      <c r="B38" s="17" t="s">
        <v>44</v>
      </c>
      <c r="C38" s="124">
        <v>35</v>
      </c>
      <c r="D38" s="124">
        <v>35</v>
      </c>
      <c r="E38" s="127">
        <v>3.2638888888888891E-2</v>
      </c>
      <c r="F38" s="117">
        <v>5.0180555555555548</v>
      </c>
      <c r="G38" s="128">
        <v>13.078472222222222</v>
      </c>
      <c r="H38" s="40">
        <v>4.4819444444444443</v>
      </c>
      <c r="I38" s="117">
        <v>17.560416666666669</v>
      </c>
      <c r="J38" s="117">
        <v>17.593055555555559</v>
      </c>
      <c r="K38" s="118">
        <v>12.063809523809526</v>
      </c>
      <c r="L38" s="119">
        <v>98.208120748299322</v>
      </c>
      <c r="M38" s="119">
        <v>98.204790249433103</v>
      </c>
      <c r="N38" s="117">
        <v>274.40625</v>
      </c>
      <c r="O38" s="119">
        <v>188.16428571428571</v>
      </c>
      <c r="P38" s="119">
        <v>97.695567198935478</v>
      </c>
      <c r="Q38" s="119">
        <v>97.652641146278867</v>
      </c>
      <c r="R38" s="131">
        <v>985</v>
      </c>
      <c r="S38" s="130">
        <v>5671</v>
      </c>
      <c r="T38" s="120">
        <v>422.23333333333341</v>
      </c>
      <c r="U38" s="120">
        <v>28.142857142857142</v>
      </c>
      <c r="V38" s="120">
        <v>12.063809523809526</v>
      </c>
      <c r="W38" s="130"/>
      <c r="X38" s="125"/>
      <c r="Y38" s="125"/>
      <c r="Z38" s="125"/>
      <c r="AA38" s="125"/>
      <c r="AB38" s="125"/>
      <c r="AC38" s="125"/>
      <c r="AD38" s="12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  <c r="BB38" s="125"/>
    </row>
    <row r="39" spans="1:54" s="126" customFormat="1" ht="34.15" customHeight="1">
      <c r="A39" s="23">
        <v>26</v>
      </c>
      <c r="B39" s="17" t="s">
        <v>93</v>
      </c>
      <c r="C39" s="124">
        <v>7</v>
      </c>
      <c r="D39" s="124">
        <v>7</v>
      </c>
      <c r="E39" s="127">
        <v>0.4381944444444445</v>
      </c>
      <c r="F39" s="117">
        <v>12.026388888888892</v>
      </c>
      <c r="G39" s="128">
        <v>5.4409722222222223</v>
      </c>
      <c r="H39" s="40">
        <v>0.81111111111111112</v>
      </c>
      <c r="I39" s="117">
        <v>6.2520833333333332</v>
      </c>
      <c r="J39" s="117">
        <v>6.6902777777777773</v>
      </c>
      <c r="K39" s="118">
        <v>22.938095238095237</v>
      </c>
      <c r="L39" s="119">
        <v>96.810161564625844</v>
      </c>
      <c r="M39" s="119">
        <v>96.586592970521536</v>
      </c>
      <c r="N39" s="117">
        <v>82.050694444444446</v>
      </c>
      <c r="O39" s="119">
        <v>281.31666666666666</v>
      </c>
      <c r="P39" s="119">
        <v>97.004948436460396</v>
      </c>
      <c r="Q39" s="119">
        <v>96.490560545575505</v>
      </c>
      <c r="R39" s="131">
        <v>652</v>
      </c>
      <c r="S39" s="130">
        <v>35024</v>
      </c>
      <c r="T39" s="120">
        <v>160.56666666666666</v>
      </c>
      <c r="U39" s="120">
        <v>93.142857142857139</v>
      </c>
      <c r="V39" s="120">
        <v>22.938095238095237</v>
      </c>
      <c r="W39" s="130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</row>
    <row r="40" spans="1:54" s="126" customFormat="1" ht="34.15" customHeight="1">
      <c r="A40" s="23">
        <v>27</v>
      </c>
      <c r="B40" s="17" t="s">
        <v>94</v>
      </c>
      <c r="C40" s="124">
        <v>22</v>
      </c>
      <c r="D40" s="124">
        <v>22</v>
      </c>
      <c r="E40" s="127">
        <v>0.24305555555555558</v>
      </c>
      <c r="F40" s="117">
        <v>3.4090277777777782</v>
      </c>
      <c r="G40" s="128">
        <v>10.055555555555555</v>
      </c>
      <c r="H40" s="40">
        <v>3.3034722222222221</v>
      </c>
      <c r="I40" s="117">
        <v>13.359027777777778</v>
      </c>
      <c r="J40" s="117">
        <v>13.602083333333333</v>
      </c>
      <c r="K40" s="118">
        <v>14.838636363636363</v>
      </c>
      <c r="L40" s="119">
        <v>97.831326659451648</v>
      </c>
      <c r="M40" s="119">
        <v>97.791869588744589</v>
      </c>
      <c r="N40" s="117">
        <v>167.56666666666666</v>
      </c>
      <c r="O40" s="119">
        <v>182.79999999999998</v>
      </c>
      <c r="P40" s="119">
        <v>97.765954832758737</v>
      </c>
      <c r="Q40" s="119">
        <v>97.719560878243513</v>
      </c>
      <c r="R40" s="131">
        <v>1926</v>
      </c>
      <c r="S40" s="130">
        <v>19922</v>
      </c>
      <c r="T40" s="120">
        <v>326.45</v>
      </c>
      <c r="U40" s="120">
        <v>87.545454545454547</v>
      </c>
      <c r="V40" s="120">
        <v>14.838636363636363</v>
      </c>
      <c r="W40" s="130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</row>
    <row r="41" spans="1:54" ht="18.75" hidden="1" customHeight="1">
      <c r="A41" s="133"/>
      <c r="B41" s="134"/>
      <c r="C41" s="135">
        <f>SUM(C14:C40)</f>
        <v>576</v>
      </c>
      <c r="D41" s="135">
        <f t="shared" ref="D41:J41" si="0">SUM(D14:D40)</f>
        <v>576</v>
      </c>
      <c r="E41" s="136">
        <f>SUM(E14:E40)</f>
        <v>60.202222899154407</v>
      </c>
      <c r="F41" s="137" t="e">
        <f>E41+'[2]Jan 19 ANX11   '!F41</f>
        <v>#REF!</v>
      </c>
      <c r="G41" s="138">
        <f>SUM(G14:G40)</f>
        <v>274.29861111111109</v>
      </c>
      <c r="H41" s="135">
        <f>SUM(H14:H40)</f>
        <v>182.48124999999993</v>
      </c>
      <c r="I41" s="117">
        <f t="shared" ref="I14:I41" si="1">G41+H41</f>
        <v>456.77986111111102</v>
      </c>
      <c r="J41" s="135">
        <f t="shared" si="0"/>
        <v>516.98208401026557</v>
      </c>
      <c r="K41" s="118">
        <f t="shared" ref="K14:K41" si="2">(J41*24)/C41</f>
        <v>21.540920167094399</v>
      </c>
      <c r="L41" s="139">
        <f t="shared" ref="L15:L41" si="3">+(((C41*24)*28)-(I41*24))*100/((C41*24)*28)</f>
        <v>97.167783599261469</v>
      </c>
      <c r="M41" s="139">
        <f t="shared" ref="M15:M41" si="4">+(((C41*24)*28)-(J41*24))*100/((C41*24)*28)</f>
        <v>96.794505927515715</v>
      </c>
      <c r="N41" s="137">
        <f>J41+'[2]Jan 19 ANX11   '!N41</f>
        <v>7097.2065633970533</v>
      </c>
      <c r="O41" s="119">
        <f t="shared" ref="O14:O41" si="5">(N41*24)/C41</f>
        <v>295.71694014154389</v>
      </c>
      <c r="P41" s="139" t="e">
        <f t="shared" ref="P15:P41" si="6">((C41*24*334)-((N41*24)-(F41*24)))*100/(C41*24*334)</f>
        <v>#REF!</v>
      </c>
      <c r="Q41" s="139">
        <f t="shared" ref="Q15:Q41" si="7">((C41*24*334)-(N41*24))*100/(C41*24*334)</f>
        <v>96.310916415399902</v>
      </c>
      <c r="R41" s="133"/>
      <c r="S41" s="133"/>
      <c r="T41" s="133"/>
      <c r="U41" s="133"/>
      <c r="V41" s="119">
        <f t="shared" ref="V14:V46" si="8">T41/C41</f>
        <v>0</v>
      </c>
    </row>
    <row r="42" spans="1:54" s="142" customFormat="1" ht="63" hidden="1" customHeight="1">
      <c r="A42" s="140" t="s">
        <v>95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33"/>
      <c r="S42" s="133"/>
      <c r="T42" s="133"/>
      <c r="U42" s="133"/>
      <c r="V42" s="119" t="e">
        <f t="shared" si="8"/>
        <v>#DIV/0!</v>
      </c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</row>
    <row r="43" spans="1:54" s="142" customFormat="1" ht="80.25" hidden="1" customHeight="1">
      <c r="A43" s="140" t="s">
        <v>96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33"/>
      <c r="S43" s="133"/>
      <c r="T43" s="133"/>
      <c r="U43" s="133"/>
      <c r="V43" s="119" t="e">
        <f t="shared" si="8"/>
        <v>#DIV/0!</v>
      </c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</row>
    <row r="44" spans="1:54" ht="20.25" hidden="1" customHeight="1">
      <c r="A44" s="140" t="s">
        <v>50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33"/>
      <c r="S44" s="133"/>
      <c r="T44" s="133"/>
      <c r="U44" s="133"/>
      <c r="V44" s="119" t="e">
        <f t="shared" si="8"/>
        <v>#DIV/0!</v>
      </c>
    </row>
    <row r="45" spans="1:54" ht="27" hidden="1" customHeight="1">
      <c r="A45" s="140"/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33"/>
      <c r="S45" s="133"/>
      <c r="T45" s="133"/>
      <c r="U45" s="133"/>
      <c r="V45" s="119" t="e">
        <f t="shared" si="8"/>
        <v>#DIV/0!</v>
      </c>
    </row>
    <row r="46" spans="1:54" ht="15.75" hidden="1">
      <c r="A46" s="133"/>
      <c r="B46" s="133"/>
      <c r="C46" s="133"/>
      <c r="D46" s="133"/>
      <c r="E46" s="143"/>
      <c r="F46" s="144"/>
      <c r="G46" s="145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19" t="e">
        <f t="shared" si="8"/>
        <v>#DIV/0!</v>
      </c>
    </row>
    <row r="47" spans="1:54" s="148" customFormat="1" ht="19.5" hidden="1" customHeight="1">
      <c r="A47" s="146" t="s">
        <v>97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7"/>
      <c r="Y47" s="147"/>
      <c r="Z47" s="147"/>
    </row>
    <row r="48" spans="1:54" s="147" customFormat="1" ht="37.9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</row>
    <row r="49" spans="1:22" s="97" customFormat="1" ht="64.150000000000006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1"/>
      <c r="V49" s="151"/>
    </row>
    <row r="50" spans="1:22" s="97" customFormat="1" ht="15.75">
      <c r="F50" s="152"/>
      <c r="G50" s="152"/>
      <c r="H50" s="153"/>
      <c r="I50" s="154"/>
    </row>
    <row r="51" spans="1:22" ht="15.75">
      <c r="F51" s="152"/>
      <c r="G51" s="152"/>
      <c r="H51" s="153"/>
      <c r="I51" s="154"/>
      <c r="J51" s="97"/>
    </row>
    <row r="52" spans="1:22" ht="15.75">
      <c r="F52" s="152"/>
      <c r="G52" s="152"/>
      <c r="H52" s="153"/>
      <c r="I52" s="154"/>
      <c r="J52" s="97"/>
    </row>
    <row r="53" spans="1:22" ht="15.75">
      <c r="B53" s="155"/>
      <c r="G53" s="152"/>
      <c r="H53" s="153"/>
      <c r="I53" s="152"/>
      <c r="J53" s="97"/>
    </row>
    <row r="54" spans="1:22" ht="15.75">
      <c r="F54" s="152"/>
      <c r="G54" s="152"/>
      <c r="H54" s="153"/>
      <c r="I54" s="152"/>
      <c r="J54" s="97"/>
    </row>
    <row r="55" spans="1:22">
      <c r="F55" s="97" t="s">
        <v>98</v>
      </c>
    </row>
  </sheetData>
  <mergeCells count="20">
    <mergeCell ref="A44:Q45"/>
    <mergeCell ref="A47:V47"/>
    <mergeCell ref="A48:V48"/>
    <mergeCell ref="A49:T49"/>
    <mergeCell ref="G11:I11"/>
    <mergeCell ref="J11:M11"/>
    <mergeCell ref="N11:Q11"/>
    <mergeCell ref="R11:V11"/>
    <mergeCell ref="A42:Q42"/>
    <mergeCell ref="A43:Q43"/>
    <mergeCell ref="A6:V6"/>
    <mergeCell ref="A7:V7"/>
    <mergeCell ref="A8:V8"/>
    <mergeCell ref="A10:D10"/>
    <mergeCell ref="A11:A12"/>
    <mergeCell ref="B11:B12"/>
    <mergeCell ref="C11:C12"/>
    <mergeCell ref="D11:D12"/>
    <mergeCell ref="E11:E12"/>
    <mergeCell ref="F11:F12"/>
  </mergeCells>
  <printOptions horizontalCentered="1"/>
  <pageMargins left="0" right="0" top="0.5" bottom="0" header="0.19" footer="0.5"/>
  <pageSetup paperSize="9"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44"/>
  <sheetViews>
    <sheetView view="pageBreakPreview" zoomScale="60" workbookViewId="0">
      <selection activeCell="M8" sqref="M8"/>
    </sheetView>
  </sheetViews>
  <sheetFormatPr defaultColWidth="9.140625" defaultRowHeight="12.75"/>
  <cols>
    <col min="1" max="1" width="8" style="96" customWidth="1"/>
    <col min="2" max="2" width="22.7109375" style="96" customWidth="1"/>
    <col min="3" max="3" width="11.140625" style="96" customWidth="1"/>
    <col min="4" max="4" width="11.85546875" style="96" customWidth="1"/>
    <col min="5" max="5" width="16.28515625" style="96" customWidth="1"/>
    <col min="6" max="6" width="17.5703125" style="96" customWidth="1"/>
    <col min="7" max="7" width="16.42578125" style="96" customWidth="1"/>
    <col min="8" max="8" width="16.5703125" style="96" customWidth="1"/>
    <col min="9" max="9" width="16.7109375" style="96" customWidth="1"/>
    <col min="10" max="10" width="17" style="96" customWidth="1"/>
    <col min="11" max="11" width="15.7109375" style="96" customWidth="1"/>
    <col min="12" max="12" width="13.140625" style="96" customWidth="1"/>
    <col min="13" max="13" width="15" style="96" customWidth="1"/>
    <col min="14" max="14" width="19.140625" style="96" customWidth="1"/>
    <col min="15" max="17" width="16" style="96" customWidth="1"/>
    <col min="18" max="18" width="15.28515625" style="96" customWidth="1"/>
    <col min="19" max="19" width="15.85546875" style="96" customWidth="1"/>
    <col min="20" max="20" width="12.5703125" style="96" customWidth="1"/>
    <col min="21" max="21" width="11.42578125" style="96" customWidth="1"/>
    <col min="22" max="22" width="12.42578125" style="97" customWidth="1"/>
    <col min="23" max="25" width="9.140625" style="97"/>
    <col min="26" max="26" width="12.140625" style="97" customWidth="1"/>
    <col min="27" max="27" width="11.85546875" style="97" customWidth="1"/>
    <col min="28" max="59" width="9.140625" style="97"/>
    <col min="60" max="16384" width="9.140625" style="96"/>
  </cols>
  <sheetData>
    <row r="1" spans="1:59" ht="24.7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59" ht="17.25" customHeight="1">
      <c r="A2" s="99" t="s">
        <v>99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</row>
    <row r="3" spans="1:59" s="158" customFormat="1" ht="18.75" customHeight="1">
      <c r="A3" s="156" t="s">
        <v>100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</row>
    <row r="4" spans="1:59" ht="14.25" customHeight="1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</row>
    <row r="5" spans="1:59" s="108" customFormat="1" ht="30.75" customHeight="1">
      <c r="A5" s="5" t="s">
        <v>3</v>
      </c>
      <c r="B5" s="5" t="s">
        <v>101</v>
      </c>
      <c r="C5" s="5" t="s">
        <v>5</v>
      </c>
      <c r="D5" s="5" t="s">
        <v>6</v>
      </c>
      <c r="E5" s="5" t="s">
        <v>102</v>
      </c>
      <c r="F5" s="160" t="s">
        <v>103</v>
      </c>
      <c r="G5" s="7" t="s">
        <v>64</v>
      </c>
      <c r="H5" s="7"/>
      <c r="I5" s="7"/>
      <c r="J5" s="7" t="s">
        <v>10</v>
      </c>
      <c r="K5" s="7"/>
      <c r="L5" s="7"/>
      <c r="M5" s="7"/>
      <c r="N5" s="105" t="s">
        <v>11</v>
      </c>
      <c r="O5" s="161"/>
      <c r="P5" s="161"/>
      <c r="Q5" s="162"/>
      <c r="R5" s="5" t="s">
        <v>12</v>
      </c>
      <c r="S5" s="5"/>
      <c r="T5" s="5"/>
      <c r="U5" s="5"/>
      <c r="V5" s="5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</row>
    <row r="6" spans="1:59" s="108" customFormat="1" ht="123.75" customHeight="1">
      <c r="A6" s="5"/>
      <c r="B6" s="5"/>
      <c r="C6" s="5"/>
      <c r="D6" s="5"/>
      <c r="E6" s="5"/>
      <c r="F6" s="163"/>
      <c r="G6" s="164" t="s">
        <v>13</v>
      </c>
      <c r="H6" s="164" t="s">
        <v>14</v>
      </c>
      <c r="I6" s="164" t="s">
        <v>15</v>
      </c>
      <c r="J6" s="12" t="s">
        <v>16</v>
      </c>
      <c r="K6" s="164" t="s">
        <v>104</v>
      </c>
      <c r="L6" s="164" t="s">
        <v>66</v>
      </c>
      <c r="M6" s="164" t="s">
        <v>19</v>
      </c>
      <c r="N6" s="12" t="s">
        <v>105</v>
      </c>
      <c r="O6" s="164" t="s">
        <v>21</v>
      </c>
      <c r="P6" s="164" t="s">
        <v>106</v>
      </c>
      <c r="Q6" s="164" t="s">
        <v>107</v>
      </c>
      <c r="R6" s="164" t="s">
        <v>24</v>
      </c>
      <c r="S6" s="164" t="s">
        <v>108</v>
      </c>
      <c r="T6" s="164" t="s">
        <v>26</v>
      </c>
      <c r="U6" s="12" t="s">
        <v>27</v>
      </c>
      <c r="V6" s="12" t="s">
        <v>28</v>
      </c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</row>
    <row r="7" spans="1:59" s="168" customFormat="1" ht="36.75" customHeight="1">
      <c r="A7" s="165">
        <v>1</v>
      </c>
      <c r="B7" s="165" t="s">
        <v>69</v>
      </c>
      <c r="C7" s="165">
        <v>3</v>
      </c>
      <c r="D7" s="165">
        <v>4</v>
      </c>
      <c r="E7" s="165">
        <v>5</v>
      </c>
      <c r="F7" s="12" t="s">
        <v>29</v>
      </c>
      <c r="G7" s="165">
        <v>6</v>
      </c>
      <c r="H7" s="165">
        <v>7</v>
      </c>
      <c r="I7" s="165" t="s">
        <v>30</v>
      </c>
      <c r="J7" s="165" t="s">
        <v>31</v>
      </c>
      <c r="K7" s="166" t="s">
        <v>32</v>
      </c>
      <c r="L7" s="165" t="s">
        <v>33</v>
      </c>
      <c r="M7" s="165" t="s">
        <v>34</v>
      </c>
      <c r="N7" s="165">
        <v>13</v>
      </c>
      <c r="O7" s="165" t="s">
        <v>35</v>
      </c>
      <c r="P7" s="165">
        <v>15</v>
      </c>
      <c r="Q7" s="165">
        <v>16</v>
      </c>
      <c r="R7" s="165">
        <v>17</v>
      </c>
      <c r="S7" s="165">
        <v>18</v>
      </c>
      <c r="T7" s="165">
        <v>18</v>
      </c>
      <c r="U7" s="165" t="s">
        <v>36</v>
      </c>
      <c r="V7" s="165" t="s">
        <v>37</v>
      </c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</row>
    <row r="8" spans="1:59" s="175" customFormat="1" ht="38.25" customHeight="1">
      <c r="A8" s="169">
        <v>1</v>
      </c>
      <c r="B8" s="17" t="s">
        <v>109</v>
      </c>
      <c r="C8" s="18">
        <v>269</v>
      </c>
      <c r="D8" s="18">
        <v>267</v>
      </c>
      <c r="E8" s="19">
        <v>11.440277777777778</v>
      </c>
      <c r="F8" s="170">
        <v>107.44305555555556</v>
      </c>
      <c r="G8" s="19">
        <v>194.74375000000001</v>
      </c>
      <c r="H8" s="19">
        <v>61.924166666666679</v>
      </c>
      <c r="I8" s="170">
        <v>256.66791666666666</v>
      </c>
      <c r="J8" s="170">
        <v>268.10819444444445</v>
      </c>
      <c r="K8" s="171">
        <v>17.940325278810409</v>
      </c>
      <c r="L8" s="172">
        <v>96.592300628429811</v>
      </c>
      <c r="M8" s="172">
        <v>96.440411651029677</v>
      </c>
      <c r="N8" s="170">
        <v>3841.4992881944454</v>
      </c>
      <c r="O8" s="172">
        <v>342.73599597273864</v>
      </c>
      <c r="P8" s="172">
        <v>95.843937145071692</v>
      </c>
      <c r="Q8" s="172">
        <v>95.724351347645481</v>
      </c>
      <c r="R8" s="18">
        <v>11683.267361111111</v>
      </c>
      <c r="S8" s="18">
        <v>265364</v>
      </c>
      <c r="T8" s="173">
        <v>6434.5966666666664</v>
      </c>
      <c r="U8" s="120">
        <v>43.432220673275509</v>
      </c>
      <c r="V8" s="120">
        <v>23.920433705080544</v>
      </c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</row>
    <row r="9" spans="1:59" s="175" customFormat="1" ht="38.25" customHeight="1">
      <c r="A9" s="16">
        <v>2</v>
      </c>
      <c r="B9" s="17" t="s">
        <v>72</v>
      </c>
      <c r="C9" s="18">
        <v>197</v>
      </c>
      <c r="D9" s="18">
        <v>197</v>
      </c>
      <c r="E9" s="19">
        <v>0.66319444444444442</v>
      </c>
      <c r="F9" s="170">
        <v>6.1215277777777786</v>
      </c>
      <c r="G9" s="19">
        <v>161.01250000000002</v>
      </c>
      <c r="H9" s="19">
        <v>50.133333333333333</v>
      </c>
      <c r="I9" s="117">
        <v>211.14583333333334</v>
      </c>
      <c r="J9" s="117">
        <v>211.8090277777778</v>
      </c>
      <c r="K9" s="171">
        <v>19.353109137055839</v>
      </c>
      <c r="L9" s="172">
        <v>96.172120497945372</v>
      </c>
      <c r="M9" s="172">
        <v>96.160097393441305</v>
      </c>
      <c r="N9" s="170">
        <v>3220.9187499999998</v>
      </c>
      <c r="O9" s="172">
        <v>392.39619289340095</v>
      </c>
      <c r="P9" s="172">
        <v>95.114141429492946</v>
      </c>
      <c r="Q9" s="172">
        <v>95.104837913006463</v>
      </c>
      <c r="R9" s="18">
        <v>6271</v>
      </c>
      <c r="S9" s="18">
        <v>207717</v>
      </c>
      <c r="T9" s="173">
        <v>5083.416666666667</v>
      </c>
      <c r="U9" s="120">
        <v>31.832487309644669</v>
      </c>
      <c r="V9" s="120">
        <v>25.804145516074453</v>
      </c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</row>
    <row r="10" spans="1:59" s="175" customFormat="1" ht="38.25" customHeight="1">
      <c r="A10" s="16">
        <v>3</v>
      </c>
      <c r="B10" s="17" t="s">
        <v>39</v>
      </c>
      <c r="C10" s="18">
        <v>178</v>
      </c>
      <c r="D10" s="18">
        <v>178</v>
      </c>
      <c r="E10" s="19">
        <v>3.8229166666666665</v>
      </c>
      <c r="F10" s="170">
        <v>32.043750000000003</v>
      </c>
      <c r="G10" s="19">
        <v>56.020833333333336</v>
      </c>
      <c r="H10" s="19">
        <v>102.57361111111112</v>
      </c>
      <c r="I10" s="117">
        <v>158.59444444444446</v>
      </c>
      <c r="J10" s="117">
        <v>162.41736111111112</v>
      </c>
      <c r="K10" s="171">
        <v>16.42422752808989</v>
      </c>
      <c r="L10" s="172">
        <v>96.817928482254331</v>
      </c>
      <c r="M10" s="172">
        <v>96.741224696807564</v>
      </c>
      <c r="N10" s="170">
        <v>2248.0853877314812</v>
      </c>
      <c r="O10" s="172">
        <v>303.11263654806487</v>
      </c>
      <c r="P10" s="172">
        <v>96.272553256860178</v>
      </c>
      <c r="Q10" s="172">
        <v>96.218654733681817</v>
      </c>
      <c r="R10" s="18">
        <v>12717</v>
      </c>
      <c r="S10" s="18">
        <v>218511</v>
      </c>
      <c r="T10" s="173">
        <v>3898.0166666666669</v>
      </c>
      <c r="U10" s="120">
        <v>71.443820224719104</v>
      </c>
      <c r="V10" s="120">
        <v>21.898970037453186</v>
      </c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</row>
    <row r="11" spans="1:59" s="175" customFormat="1" ht="38.25" customHeight="1">
      <c r="A11" s="169">
        <v>4</v>
      </c>
      <c r="B11" s="17" t="s">
        <v>77</v>
      </c>
      <c r="C11" s="18">
        <v>212</v>
      </c>
      <c r="D11" s="18">
        <v>212</v>
      </c>
      <c r="E11" s="19">
        <v>8.1671006944444429</v>
      </c>
      <c r="F11" s="170">
        <v>27.75364872685185</v>
      </c>
      <c r="G11" s="19">
        <v>150.29513888888889</v>
      </c>
      <c r="H11" s="19">
        <v>48.039583333333333</v>
      </c>
      <c r="I11" s="117">
        <v>198.33472222222221</v>
      </c>
      <c r="J11" s="117">
        <v>206.50182291666664</v>
      </c>
      <c r="K11" s="171">
        <v>17.533173643867922</v>
      </c>
      <c r="L11" s="172">
        <v>96.658781633722668</v>
      </c>
      <c r="M11" s="172">
        <v>96.521195705581761</v>
      </c>
      <c r="N11" s="170">
        <v>2669.2201168981487</v>
      </c>
      <c r="O11" s="172">
        <v>302.17586229035646</v>
      </c>
      <c r="P11" s="172">
        <v>96.269536679229333</v>
      </c>
      <c r="Q11" s="172">
        <v>96.230341039291972</v>
      </c>
      <c r="R11" s="18">
        <v>6109</v>
      </c>
      <c r="S11" s="18">
        <v>248901</v>
      </c>
      <c r="T11" s="173">
        <v>4956.0437499999989</v>
      </c>
      <c r="U11" s="120">
        <v>28.816037735849058</v>
      </c>
      <c r="V11" s="120">
        <v>23.377564858490562</v>
      </c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</row>
    <row r="12" spans="1:59" s="176" customFormat="1" ht="38.25" customHeight="1">
      <c r="A12" s="16">
        <v>5</v>
      </c>
      <c r="B12" s="17" t="s">
        <v>40</v>
      </c>
      <c r="C12" s="18">
        <v>305</v>
      </c>
      <c r="D12" s="18">
        <v>305</v>
      </c>
      <c r="E12" s="19">
        <v>2.8333333333333335</v>
      </c>
      <c r="F12" s="170">
        <v>40.708333333333336</v>
      </c>
      <c r="G12" s="19">
        <v>130.20833333333334</v>
      </c>
      <c r="H12" s="19">
        <v>119</v>
      </c>
      <c r="I12" s="117">
        <v>249.20833333333334</v>
      </c>
      <c r="J12" s="117">
        <v>252.04166666666669</v>
      </c>
      <c r="K12" s="171">
        <v>14.874590163934426</v>
      </c>
      <c r="L12" s="172">
        <v>97.081869633099146</v>
      </c>
      <c r="M12" s="172">
        <v>97.048692427790783</v>
      </c>
      <c r="N12" s="170">
        <v>3479.3024940307996</v>
      </c>
      <c r="O12" s="172">
        <v>273.78117985816129</v>
      </c>
      <c r="P12" s="172">
        <v>96.624527181017513</v>
      </c>
      <c r="Q12" s="172">
        <v>96.584566119533918</v>
      </c>
      <c r="R12" s="18">
        <v>8532</v>
      </c>
      <c r="S12" s="18">
        <v>262246</v>
      </c>
      <c r="T12" s="173">
        <v>6049</v>
      </c>
      <c r="U12" s="120">
        <v>27.973770491803279</v>
      </c>
      <c r="V12" s="120">
        <v>19.832786885245902</v>
      </c>
    </row>
    <row r="13" spans="1:59" s="176" customFormat="1" ht="38.25" customHeight="1">
      <c r="A13" s="16">
        <v>6</v>
      </c>
      <c r="B13" s="17" t="s">
        <v>80</v>
      </c>
      <c r="C13" s="18">
        <v>194</v>
      </c>
      <c r="D13" s="18">
        <v>194</v>
      </c>
      <c r="E13" s="19">
        <v>2.4166666666666665</v>
      </c>
      <c r="F13" s="170">
        <v>27.208333333333336</v>
      </c>
      <c r="G13" s="19">
        <v>91.041666666666671</v>
      </c>
      <c r="H13" s="19">
        <v>160.66666666666666</v>
      </c>
      <c r="I13" s="117">
        <v>251.70833333333331</v>
      </c>
      <c r="J13" s="117">
        <v>254.12499999999997</v>
      </c>
      <c r="K13" s="171">
        <v>23.578608247422675</v>
      </c>
      <c r="L13" s="172">
        <v>95.366194158075601</v>
      </c>
      <c r="M13" s="172">
        <v>95.321704712812959</v>
      </c>
      <c r="N13" s="170">
        <v>2847.096122685185</v>
      </c>
      <c r="O13" s="172">
        <v>352.21807703321878</v>
      </c>
      <c r="P13" s="172">
        <v>95.648052674004802</v>
      </c>
      <c r="Q13" s="172">
        <v>95.606061913258259</v>
      </c>
      <c r="R13" s="18">
        <v>6523</v>
      </c>
      <c r="S13" s="18">
        <v>204762</v>
      </c>
      <c r="T13" s="173">
        <v>6098.9999999999991</v>
      </c>
      <c r="U13" s="120">
        <v>33.623711340206185</v>
      </c>
      <c r="V13" s="120">
        <v>31.438144329896904</v>
      </c>
    </row>
    <row r="14" spans="1:59" s="176" customFormat="1" ht="38.25" customHeight="1">
      <c r="A14" s="169">
        <v>7</v>
      </c>
      <c r="B14" s="17" t="s">
        <v>110</v>
      </c>
      <c r="C14" s="18">
        <v>307</v>
      </c>
      <c r="D14" s="18">
        <v>307</v>
      </c>
      <c r="E14" s="19">
        <v>3</v>
      </c>
      <c r="F14" s="170">
        <v>50.629999999999995</v>
      </c>
      <c r="G14" s="19">
        <v>127.33333333333333</v>
      </c>
      <c r="H14" s="19">
        <v>67.875</v>
      </c>
      <c r="I14" s="117">
        <v>195.20833333333331</v>
      </c>
      <c r="J14" s="117">
        <v>198.20833333333331</v>
      </c>
      <c r="K14" s="171">
        <v>11.621335504885993</v>
      </c>
      <c r="L14" s="172">
        <v>97.729079416782994</v>
      </c>
      <c r="M14" s="172">
        <v>97.694179463316274</v>
      </c>
      <c r="N14" s="170">
        <v>3614.3092534722227</v>
      </c>
      <c r="O14" s="172">
        <v>282.55186346362649</v>
      </c>
      <c r="P14" s="172">
        <v>96.524528220296645</v>
      </c>
      <c r="Q14" s="172">
        <v>96.475151403896874</v>
      </c>
      <c r="R14" s="18">
        <v>6894</v>
      </c>
      <c r="S14" s="18">
        <v>400356</v>
      </c>
      <c r="T14" s="173">
        <v>4757</v>
      </c>
      <c r="U14" s="120">
        <v>22.45602605863192</v>
      </c>
      <c r="V14" s="120">
        <v>15.495114006514658</v>
      </c>
    </row>
    <row r="15" spans="1:59" s="176" customFormat="1" ht="38.25" customHeight="1">
      <c r="A15" s="16">
        <v>8</v>
      </c>
      <c r="B15" s="17" t="s">
        <v>111</v>
      </c>
      <c r="C15" s="18">
        <v>105</v>
      </c>
      <c r="D15" s="18">
        <v>105</v>
      </c>
      <c r="E15" s="19">
        <v>1.5</v>
      </c>
      <c r="F15" s="170">
        <v>18.524305555555554</v>
      </c>
      <c r="G15" s="19">
        <v>81.333333333333329</v>
      </c>
      <c r="H15" s="19">
        <v>51.875</v>
      </c>
      <c r="I15" s="117">
        <v>133.20833333333331</v>
      </c>
      <c r="J15" s="117">
        <v>134.70833333333331</v>
      </c>
      <c r="K15" s="171">
        <v>23.092857142857138</v>
      </c>
      <c r="L15" s="172">
        <v>95.46910430839003</v>
      </c>
      <c r="M15" s="172">
        <v>95.418083900226762</v>
      </c>
      <c r="N15" s="170">
        <v>1751.3284722222218</v>
      </c>
      <c r="O15" s="172">
        <v>400.30365079365072</v>
      </c>
      <c r="P15" s="172">
        <v>95.059012926527899</v>
      </c>
      <c r="Q15" s="172">
        <v>95.006191981117126</v>
      </c>
      <c r="R15" s="18">
        <v>2954</v>
      </c>
      <c r="S15" s="18">
        <v>45623</v>
      </c>
      <c r="T15" s="173">
        <v>3232.9999999999995</v>
      </c>
      <c r="U15" s="120">
        <v>28.133333333333333</v>
      </c>
      <c r="V15" s="120">
        <v>30.790476190476188</v>
      </c>
    </row>
    <row r="16" spans="1:59" s="176" customFormat="1" ht="38.25" customHeight="1">
      <c r="A16" s="16">
        <v>9</v>
      </c>
      <c r="B16" s="17" t="s">
        <v>45</v>
      </c>
      <c r="C16" s="124">
        <v>152</v>
      </c>
      <c r="D16" s="177">
        <v>152</v>
      </c>
      <c r="E16" s="19">
        <v>55.139583333333327</v>
      </c>
      <c r="F16" s="170">
        <v>302.87430555555557</v>
      </c>
      <c r="G16" s="117">
        <v>49.735416666666673</v>
      </c>
      <c r="H16" s="117">
        <v>123.7048611111111</v>
      </c>
      <c r="I16" s="117">
        <v>173.44027777777777</v>
      </c>
      <c r="J16" s="117">
        <v>228.57986111111109</v>
      </c>
      <c r="K16" s="171">
        <v>27.068667763157894</v>
      </c>
      <c r="L16" s="172">
        <v>95.924805503341688</v>
      </c>
      <c r="M16" s="172">
        <v>94.629232586675016</v>
      </c>
      <c r="N16" s="170">
        <v>2619.3680555555557</v>
      </c>
      <c r="O16" s="172">
        <v>413.58442982456143</v>
      </c>
      <c r="P16" s="172">
        <v>95.437098664513073</v>
      </c>
      <c r="Q16" s="172">
        <v>94.840513599993002</v>
      </c>
      <c r="R16" s="173">
        <v>3481</v>
      </c>
      <c r="S16" s="120">
        <v>149061</v>
      </c>
      <c r="T16" s="173">
        <v>5485.9166666666661</v>
      </c>
      <c r="U16" s="120">
        <v>22.901315789473685</v>
      </c>
      <c r="V16" s="120">
        <v>36.091557017543856</v>
      </c>
    </row>
    <row r="17" spans="1:59" s="176" customFormat="1" ht="38.25" customHeight="1">
      <c r="A17" s="16">
        <v>10</v>
      </c>
      <c r="B17" s="17" t="s">
        <v>83</v>
      </c>
      <c r="C17" s="124">
        <v>197</v>
      </c>
      <c r="D17" s="177">
        <v>183</v>
      </c>
      <c r="E17" s="19">
        <v>0.56111111111111112</v>
      </c>
      <c r="F17" s="170">
        <v>6.5391666666666675</v>
      </c>
      <c r="G17" s="117">
        <v>83.194444444444443</v>
      </c>
      <c r="H17" s="117">
        <v>187.9375</v>
      </c>
      <c r="I17" s="117">
        <v>271.13194444444446</v>
      </c>
      <c r="J17" s="117">
        <v>271.69305555555559</v>
      </c>
      <c r="K17" s="171">
        <v>24.824746192893404</v>
      </c>
      <c r="L17" s="172">
        <v>95.084627548142777</v>
      </c>
      <c r="M17" s="172">
        <v>95.074455120457657</v>
      </c>
      <c r="N17" s="170">
        <v>3137.4027893518519</v>
      </c>
      <c r="O17" s="172">
        <v>382.22165961646925</v>
      </c>
      <c r="P17" s="172">
        <v>95.241703968684178</v>
      </c>
      <c r="Q17" s="172">
        <v>95.231765723347436</v>
      </c>
      <c r="R17" s="173">
        <v>5252</v>
      </c>
      <c r="S17" s="120">
        <v>292779</v>
      </c>
      <c r="T17" s="173">
        <v>6520.6333333333341</v>
      </c>
      <c r="U17" s="120">
        <v>26.659898477157359</v>
      </c>
      <c r="V17" s="120">
        <v>33.099661590524541</v>
      </c>
    </row>
    <row r="18" spans="1:59" s="176" customFormat="1" ht="38.25" customHeight="1">
      <c r="A18" s="16">
        <v>11</v>
      </c>
      <c r="B18" s="17" t="s">
        <v>84</v>
      </c>
      <c r="C18" s="177">
        <v>194</v>
      </c>
      <c r="D18" s="177">
        <v>194</v>
      </c>
      <c r="E18" s="19">
        <v>42.055555555555557</v>
      </c>
      <c r="F18" s="170">
        <v>410.10833333333329</v>
      </c>
      <c r="G18" s="178">
        <v>60.730555555555554</v>
      </c>
      <c r="H18" s="178">
        <v>40.706944444444446</v>
      </c>
      <c r="I18" s="117">
        <v>101.4375</v>
      </c>
      <c r="J18" s="117">
        <v>143.49305555555554</v>
      </c>
      <c r="K18" s="171">
        <v>13.313788659793815</v>
      </c>
      <c r="L18" s="172">
        <v>98.132593888070687</v>
      </c>
      <c r="M18" s="172">
        <v>97.358375265913921</v>
      </c>
      <c r="N18" s="170">
        <v>1931.6770833333335</v>
      </c>
      <c r="O18" s="172">
        <v>238.97036082474227</v>
      </c>
      <c r="P18" s="172">
        <v>97.651755123773071</v>
      </c>
      <c r="Q18" s="172">
        <v>97.018832824042633</v>
      </c>
      <c r="R18" s="173">
        <v>4115</v>
      </c>
      <c r="S18" s="120">
        <v>210619</v>
      </c>
      <c r="T18" s="173">
        <v>3443.833333333333</v>
      </c>
      <c r="U18" s="120">
        <v>21.211340206185568</v>
      </c>
      <c r="V18" s="120">
        <v>17.751718213058417</v>
      </c>
    </row>
    <row r="19" spans="1:59" s="176" customFormat="1" ht="38.25" customHeight="1">
      <c r="A19" s="16">
        <v>12</v>
      </c>
      <c r="B19" s="17" t="s">
        <v>85</v>
      </c>
      <c r="C19" s="177">
        <v>147</v>
      </c>
      <c r="D19" s="177">
        <v>147</v>
      </c>
      <c r="E19" s="19">
        <v>1.1145833333333333</v>
      </c>
      <c r="F19" s="170">
        <v>16.140277777777776</v>
      </c>
      <c r="G19" s="178">
        <v>55.75138888888889</v>
      </c>
      <c r="H19" s="178">
        <v>19.864594907407408</v>
      </c>
      <c r="I19" s="117">
        <v>75.615983796296291</v>
      </c>
      <c r="J19" s="117">
        <v>76.73056712962962</v>
      </c>
      <c r="K19" s="171">
        <v>9.395579648526077</v>
      </c>
      <c r="L19" s="172">
        <v>98.162876972879104</v>
      </c>
      <c r="M19" s="172">
        <v>98.135797688784507</v>
      </c>
      <c r="N19" s="170">
        <v>1368.8402893518519</v>
      </c>
      <c r="O19" s="172">
        <v>223.48412887377171</v>
      </c>
      <c r="P19" s="172">
        <v>97.244897935610268</v>
      </c>
      <c r="Q19" s="172">
        <v>97.212024340397051</v>
      </c>
      <c r="R19" s="173">
        <v>1240</v>
      </c>
      <c r="S19" s="120">
        <v>193270</v>
      </c>
      <c r="T19" s="173">
        <v>1841.533611111111</v>
      </c>
      <c r="U19" s="120">
        <v>8.4353741496598644</v>
      </c>
      <c r="V19" s="120">
        <v>12.527439531368103</v>
      </c>
    </row>
    <row r="20" spans="1:59" s="176" customFormat="1" ht="38.25" customHeight="1">
      <c r="A20" s="16">
        <v>13</v>
      </c>
      <c r="B20" s="17" t="s">
        <v>86</v>
      </c>
      <c r="C20" s="177">
        <v>33</v>
      </c>
      <c r="D20" s="177">
        <v>33</v>
      </c>
      <c r="E20" s="19">
        <v>8.1506944444444454</v>
      </c>
      <c r="F20" s="170">
        <v>41.015972222222224</v>
      </c>
      <c r="G20" s="178">
        <v>24.283333333333331</v>
      </c>
      <c r="H20" s="178">
        <v>20.772222222222222</v>
      </c>
      <c r="I20" s="117">
        <v>45.055555555555557</v>
      </c>
      <c r="J20" s="117">
        <v>53.206250000000004</v>
      </c>
      <c r="K20" s="171">
        <v>29.021590909090911</v>
      </c>
      <c r="L20" s="172">
        <v>95.123857623857617</v>
      </c>
      <c r="M20" s="172">
        <v>94.241747835497833</v>
      </c>
      <c r="N20" s="170">
        <v>496.44652777777787</v>
      </c>
      <c r="O20" s="172">
        <v>361.05202020202029</v>
      </c>
      <c r="P20" s="172">
        <v>95.867986249722776</v>
      </c>
      <c r="Q20" s="172">
        <v>95.495858031411927</v>
      </c>
      <c r="R20" s="173">
        <v>1293</v>
      </c>
      <c r="S20" s="120">
        <v>36681</v>
      </c>
      <c r="T20" s="173">
        <v>1276.95</v>
      </c>
      <c r="U20" s="120">
        <v>39.18181818181818</v>
      </c>
      <c r="V20" s="120">
        <v>38.695454545454545</v>
      </c>
    </row>
    <row r="21" spans="1:59" s="176" customFormat="1" ht="38.25" customHeight="1">
      <c r="A21" s="16">
        <v>14</v>
      </c>
      <c r="B21" s="17" t="s">
        <v>87</v>
      </c>
      <c r="C21" s="177">
        <v>32</v>
      </c>
      <c r="D21" s="177">
        <v>32</v>
      </c>
      <c r="E21" s="19">
        <v>2.3819444444444446</v>
      </c>
      <c r="F21" s="170">
        <v>46.895833333333329</v>
      </c>
      <c r="G21" s="178">
        <v>5.0284722222222218</v>
      </c>
      <c r="H21" s="178">
        <v>3.9854166666666657</v>
      </c>
      <c r="I21" s="117">
        <v>9.0138888888888875</v>
      </c>
      <c r="J21" s="117">
        <v>11.395833333333332</v>
      </c>
      <c r="K21" s="171">
        <v>6.4101562499999991</v>
      </c>
      <c r="L21" s="172">
        <v>98.993985615079367</v>
      </c>
      <c r="M21" s="172">
        <v>98.728143601190482</v>
      </c>
      <c r="N21" s="170">
        <v>297</v>
      </c>
      <c r="O21" s="172">
        <v>222.75</v>
      </c>
      <c r="P21" s="172">
        <v>97.659953530439125</v>
      </c>
      <c r="Q21" s="172">
        <v>97.221182634730539</v>
      </c>
      <c r="R21" s="173">
        <v>624</v>
      </c>
      <c r="S21" s="120">
        <v>29484</v>
      </c>
      <c r="T21" s="173">
        <v>273.5</v>
      </c>
      <c r="U21" s="120">
        <v>19.5</v>
      </c>
      <c r="V21" s="120">
        <v>8.546875</v>
      </c>
    </row>
    <row r="22" spans="1:59" s="176" customFormat="1" ht="38.25" customHeight="1">
      <c r="A22" s="169">
        <v>15</v>
      </c>
      <c r="B22" s="17" t="s">
        <v>88</v>
      </c>
      <c r="C22" s="177">
        <v>15</v>
      </c>
      <c r="D22" s="177">
        <v>15</v>
      </c>
      <c r="E22" s="19">
        <v>1.3395833333333333</v>
      </c>
      <c r="F22" s="170">
        <v>8.6013888888888879</v>
      </c>
      <c r="G22" s="178">
        <v>6.5826388888888889</v>
      </c>
      <c r="H22" s="178">
        <v>6.5326388888888891</v>
      </c>
      <c r="I22" s="117">
        <v>13.115277777777777</v>
      </c>
      <c r="J22" s="117">
        <v>14.454861111111111</v>
      </c>
      <c r="K22" s="171">
        <v>17.345833333333335</v>
      </c>
      <c r="L22" s="172">
        <v>96.87731481481481</v>
      </c>
      <c r="M22" s="172">
        <v>96.558366402116405</v>
      </c>
      <c r="N22" s="170">
        <v>149.42638888888891</v>
      </c>
      <c r="O22" s="172">
        <v>239.08222222222224</v>
      </c>
      <c r="P22" s="172">
        <v>97.189121756487026</v>
      </c>
      <c r="Q22" s="172">
        <v>97.017437347527164</v>
      </c>
      <c r="R22" s="173">
        <v>25</v>
      </c>
      <c r="S22" s="120">
        <v>23101</v>
      </c>
      <c r="T22" s="173">
        <v>346.91666666666663</v>
      </c>
      <c r="U22" s="120">
        <v>1.6666666666666667</v>
      </c>
      <c r="V22" s="120">
        <v>23.127777777777776</v>
      </c>
    </row>
    <row r="23" spans="1:59" s="176" customFormat="1" ht="38.25" customHeight="1">
      <c r="A23" s="16">
        <v>16</v>
      </c>
      <c r="B23" s="17" t="s">
        <v>89</v>
      </c>
      <c r="C23" s="177">
        <v>39</v>
      </c>
      <c r="D23" s="177">
        <v>39</v>
      </c>
      <c r="E23" s="19">
        <v>1.8069444444444445</v>
      </c>
      <c r="F23" s="170">
        <v>42.365277777777791</v>
      </c>
      <c r="G23" s="178">
        <v>12.972916666666668</v>
      </c>
      <c r="H23" s="178">
        <v>14.390972222222224</v>
      </c>
      <c r="I23" s="117">
        <v>27.363888888888894</v>
      </c>
      <c r="J23" s="117">
        <v>29.170833333333338</v>
      </c>
      <c r="K23" s="171">
        <v>13.463461538461539</v>
      </c>
      <c r="L23" s="172">
        <v>97.494149369149369</v>
      </c>
      <c r="M23" s="172">
        <v>97.328678266178272</v>
      </c>
      <c r="N23" s="170">
        <v>357.58263888888888</v>
      </c>
      <c r="O23" s="172">
        <v>220.0508547008547</v>
      </c>
      <c r="P23" s="172">
        <v>97.580090886602861</v>
      </c>
      <c r="Q23" s="172">
        <v>97.254854607025266</v>
      </c>
      <c r="R23" s="173">
        <v>95</v>
      </c>
      <c r="S23" s="120">
        <v>32827</v>
      </c>
      <c r="T23" s="173">
        <v>700.10000000000014</v>
      </c>
      <c r="U23" s="120">
        <v>2.4358974358974357</v>
      </c>
      <c r="V23" s="120">
        <v>17.951282051282053</v>
      </c>
    </row>
    <row r="24" spans="1:59" s="176" customFormat="1" ht="38.25" customHeight="1">
      <c r="A24" s="16">
        <v>17</v>
      </c>
      <c r="B24" s="17" t="s">
        <v>91</v>
      </c>
      <c r="C24" s="177">
        <v>42</v>
      </c>
      <c r="D24" s="177">
        <v>42</v>
      </c>
      <c r="E24" s="19">
        <v>0.61180555555555549</v>
      </c>
      <c r="F24" s="170">
        <v>11.936805555555555</v>
      </c>
      <c r="G24" s="178">
        <v>21.931250000000002</v>
      </c>
      <c r="H24" s="178">
        <v>25.265972222222221</v>
      </c>
      <c r="I24" s="117">
        <v>47.197222222222223</v>
      </c>
      <c r="J24" s="117">
        <v>47.809027777777779</v>
      </c>
      <c r="K24" s="171">
        <v>20.489583333333332</v>
      </c>
      <c r="L24" s="172">
        <v>95.986630763416471</v>
      </c>
      <c r="M24" s="172">
        <v>95.934606481481481</v>
      </c>
      <c r="N24" s="170">
        <v>526.07361111111118</v>
      </c>
      <c r="O24" s="172">
        <v>300.61349206349212</v>
      </c>
      <c r="P24" s="172">
        <v>96.334924397237273</v>
      </c>
      <c r="Q24" s="172">
        <v>96.249831685834678</v>
      </c>
      <c r="R24" s="173">
        <v>2193</v>
      </c>
      <c r="S24" s="120">
        <v>52475</v>
      </c>
      <c r="T24" s="173">
        <v>1147.4166666666667</v>
      </c>
      <c r="U24" s="120">
        <v>52.214285714285715</v>
      </c>
      <c r="V24" s="120">
        <v>27.319444444444446</v>
      </c>
    </row>
    <row r="25" spans="1:59" s="176" customFormat="1" ht="38.25" customHeight="1">
      <c r="A25" s="16">
        <v>18</v>
      </c>
      <c r="B25" s="17" t="s">
        <v>112</v>
      </c>
      <c r="C25" s="177">
        <v>19</v>
      </c>
      <c r="D25" s="177">
        <v>19</v>
      </c>
      <c r="E25" s="19">
        <v>1.7249999999999999</v>
      </c>
      <c r="F25" s="170">
        <v>5.8659722222222213</v>
      </c>
      <c r="G25" s="178">
        <v>6.4951388888888886</v>
      </c>
      <c r="H25" s="178">
        <v>3.1159722222222221</v>
      </c>
      <c r="I25" s="117">
        <v>9.6111111111111107</v>
      </c>
      <c r="J25" s="117">
        <v>11.33611111111111</v>
      </c>
      <c r="K25" s="171">
        <v>10.739473684210525</v>
      </c>
      <c r="L25" s="172">
        <v>98.193400167084377</v>
      </c>
      <c r="M25" s="172">
        <v>97.86915204678364</v>
      </c>
      <c r="N25" s="170">
        <v>182.40833333333333</v>
      </c>
      <c r="O25" s="172">
        <v>230.4105263157895</v>
      </c>
      <c r="P25" s="172">
        <v>97.218052929229259</v>
      </c>
      <c r="Q25" s="172">
        <v>97.125617186679278</v>
      </c>
      <c r="R25" s="173">
        <v>368</v>
      </c>
      <c r="S25" s="120">
        <v>45213</v>
      </c>
      <c r="T25" s="173">
        <v>272.06666666666666</v>
      </c>
      <c r="U25" s="120">
        <v>19.368421052631579</v>
      </c>
      <c r="V25" s="120">
        <v>14.319298245614036</v>
      </c>
    </row>
    <row r="26" spans="1:59" s="176" customFormat="1" ht="38.25" customHeight="1">
      <c r="A26" s="16">
        <v>19</v>
      </c>
      <c r="B26" s="17" t="s">
        <v>44</v>
      </c>
      <c r="C26" s="177">
        <v>39</v>
      </c>
      <c r="D26" s="177">
        <v>39</v>
      </c>
      <c r="E26" s="19">
        <v>0.3034722222222222</v>
      </c>
      <c r="F26" s="170">
        <v>5.1611111111111105</v>
      </c>
      <c r="G26" s="178">
        <v>17.874305555555551</v>
      </c>
      <c r="H26" s="178">
        <v>11.48265046296296</v>
      </c>
      <c r="I26" s="117">
        <v>29.35695601851851</v>
      </c>
      <c r="J26" s="117">
        <v>29.660428240740732</v>
      </c>
      <c r="K26" s="171">
        <v>13.689428418803415</v>
      </c>
      <c r="L26" s="172">
        <v>97.31163406423822</v>
      </c>
      <c r="M26" s="172">
        <v>97.283843567697744</v>
      </c>
      <c r="N26" s="170">
        <v>519.18398148148151</v>
      </c>
      <c r="O26" s="172">
        <v>319.49783475783477</v>
      </c>
      <c r="P26" s="172">
        <v>96.053870179868184</v>
      </c>
      <c r="Q26" s="172">
        <v>96.014248568390286</v>
      </c>
      <c r="R26" s="173">
        <v>3481</v>
      </c>
      <c r="S26" s="120">
        <v>37532</v>
      </c>
      <c r="T26" s="173">
        <v>711.85027777777759</v>
      </c>
      <c r="U26" s="120">
        <v>89.256410256410263</v>
      </c>
      <c r="V26" s="120">
        <v>18.252571225071222</v>
      </c>
    </row>
    <row r="27" spans="1:59" s="176" customFormat="1" ht="38.25" customHeight="1">
      <c r="A27" s="169">
        <v>20</v>
      </c>
      <c r="B27" s="17" t="s">
        <v>93</v>
      </c>
      <c r="C27" s="177">
        <v>47</v>
      </c>
      <c r="D27" s="177">
        <v>47</v>
      </c>
      <c r="E27" s="19">
        <v>1.4201388888888891</v>
      </c>
      <c r="F27" s="170">
        <v>13.94027777777778</v>
      </c>
      <c r="G27" s="178">
        <v>13.977777777777778</v>
      </c>
      <c r="H27" s="178">
        <v>14.275</v>
      </c>
      <c r="I27" s="117">
        <v>28.25277777777778</v>
      </c>
      <c r="J27" s="117">
        <v>29.672916666666669</v>
      </c>
      <c r="K27" s="171">
        <v>11.364095744680853</v>
      </c>
      <c r="L27" s="172">
        <v>97.85313238770685</v>
      </c>
      <c r="M27" s="172">
        <v>97.745219098277616</v>
      </c>
      <c r="N27" s="170">
        <v>689.35138888888889</v>
      </c>
      <c r="O27" s="172">
        <v>352.00921985815603</v>
      </c>
      <c r="P27" s="172">
        <v>95.697470307611709</v>
      </c>
      <c r="Q27" s="172">
        <v>95.60866741693917</v>
      </c>
      <c r="R27" s="173">
        <v>4965</v>
      </c>
      <c r="S27" s="120">
        <v>52050</v>
      </c>
      <c r="T27" s="173">
        <v>712.15000000000009</v>
      </c>
      <c r="U27" s="120">
        <v>105.63829787234043</v>
      </c>
      <c r="V27" s="120">
        <v>15.15212765957447</v>
      </c>
    </row>
    <row r="28" spans="1:59" s="176" customFormat="1" ht="49.9" customHeight="1">
      <c r="A28" s="16">
        <v>21</v>
      </c>
      <c r="B28" s="17" t="s">
        <v>94</v>
      </c>
      <c r="C28" s="124">
        <v>110</v>
      </c>
      <c r="D28" s="177">
        <v>110</v>
      </c>
      <c r="E28" s="19">
        <v>1.1263888888888889</v>
      </c>
      <c r="F28" s="170">
        <v>11.830555555555556</v>
      </c>
      <c r="G28" s="178">
        <v>79.239583333333329</v>
      </c>
      <c r="H28" s="178">
        <v>68.727777777777774</v>
      </c>
      <c r="I28" s="117">
        <v>147.9673611111111</v>
      </c>
      <c r="J28" s="40">
        <v>149.09375</v>
      </c>
      <c r="K28" s="171">
        <v>24.397159090909092</v>
      </c>
      <c r="L28" s="172">
        <v>95.195864898989896</v>
      </c>
      <c r="M28" s="172">
        <v>95.159293831168824</v>
      </c>
      <c r="N28" s="170">
        <v>1389.551423611111</v>
      </c>
      <c r="O28" s="172">
        <v>303.17485606060603</v>
      </c>
      <c r="P28" s="172">
        <v>96.250079292173226</v>
      </c>
      <c r="Q28" s="172">
        <v>96.217878542158104</v>
      </c>
      <c r="R28" s="173">
        <v>1287</v>
      </c>
      <c r="S28" s="120">
        <v>101838</v>
      </c>
      <c r="T28" s="173">
        <v>3578.25</v>
      </c>
      <c r="U28" s="120">
        <v>11.7</v>
      </c>
      <c r="V28" s="120">
        <v>32.529545454545456</v>
      </c>
    </row>
    <row r="29" spans="1:59" s="175" customFormat="1" ht="15.75" hidden="1">
      <c r="C29" s="179">
        <f>SUM(C12:C28)+C8</f>
        <v>2246</v>
      </c>
      <c r="D29" s="179">
        <f>SUM(D12:D28)+D8</f>
        <v>2230</v>
      </c>
      <c r="E29" s="179">
        <f>SUM(E12:E28)+E8</f>
        <v>138.92708333333329</v>
      </c>
      <c r="F29" s="170" t="e">
        <f>E29+'[2]Jan 19- ANX111  '!F29</f>
        <v>#REF!</v>
      </c>
      <c r="G29" s="179">
        <f>SUM(G12:G28)+G8</f>
        <v>1062.4576388888891</v>
      </c>
      <c r="H29" s="179">
        <f>SUM(H12:H28)+H8</f>
        <v>1002.1033564814815</v>
      </c>
      <c r="I29" s="179">
        <f>SUM(I12:I28)+I8</f>
        <v>2064.5609953703706</v>
      </c>
      <c r="J29" s="179">
        <f>SUM(J12:J28)+J8</f>
        <v>2203.4880787037036</v>
      </c>
      <c r="K29" s="171">
        <f t="shared" ref="K8:K29" si="0">(J29*18)/C29</f>
        <v>17.65929893885426</v>
      </c>
      <c r="L29" s="172">
        <f t="shared" ref="L9:L29" si="1">+(((C29*18)*28)-(I29*18))*100/((C29*18)*28)</f>
        <v>96.71708275764793</v>
      </c>
      <c r="M29" s="172">
        <f t="shared" ref="M9:M29" si="2">+(((C29*18)*28)-(J29*18))*100/((C29*18)*28)</f>
        <v>96.496170845465414</v>
      </c>
      <c r="N29" s="170">
        <f>J29+'[2]Jan 19- ANX111  '!N29</f>
        <v>29631.116660697466</v>
      </c>
      <c r="O29" s="172">
        <f t="shared" ref="O8:O29" si="3">(N29*24)/C29</f>
        <v>316.62813884983933</v>
      </c>
      <c r="P29" s="172" t="e">
        <f t="shared" ref="P9:P29" si="4">((C29*18*334)-((N29*18)-(F29*18)))*100/(C29*18*334)</f>
        <v>#REF!</v>
      </c>
      <c r="Q29" s="172">
        <f t="shared" ref="Q9:Q29" si="5">((C29*18*334)-(N29*18))*100/(C29*18*334)</f>
        <v>96.050048168040931</v>
      </c>
      <c r="R29" s="180"/>
      <c r="S29" s="180"/>
      <c r="T29" s="180"/>
      <c r="U29" s="120">
        <f t="shared" ref="U8:U38" si="6">R29/C29</f>
        <v>0</v>
      </c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</row>
    <row r="30" spans="1:59" s="175" customFormat="1" ht="12.75" hidden="1" customHeight="1">
      <c r="A30" s="44" t="s">
        <v>113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6"/>
      <c r="R30" s="180"/>
      <c r="S30" s="180"/>
      <c r="T30" s="180"/>
      <c r="U30" s="120" t="e">
        <f t="shared" si="6"/>
        <v>#DIV/0!</v>
      </c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  <c r="AX30" s="174"/>
      <c r="AY30" s="174"/>
      <c r="AZ30" s="174"/>
      <c r="BA30" s="174"/>
      <c r="BB30" s="174"/>
      <c r="BC30" s="174"/>
      <c r="BD30" s="174"/>
      <c r="BE30" s="174"/>
      <c r="BF30" s="174"/>
      <c r="BG30" s="174"/>
    </row>
    <row r="31" spans="1:59" s="175" customFormat="1" ht="28.5" hidden="1" customHeight="1" thickBot="1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9"/>
      <c r="R31" s="180"/>
      <c r="S31" s="180"/>
      <c r="T31" s="180"/>
      <c r="U31" s="120" t="e">
        <f t="shared" si="6"/>
        <v>#DIV/0!</v>
      </c>
      <c r="V31" s="174"/>
      <c r="W31" s="174"/>
      <c r="X31" s="174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  <c r="AX31" s="174"/>
      <c r="AY31" s="174"/>
      <c r="AZ31" s="174"/>
      <c r="BA31" s="174"/>
      <c r="BB31" s="174"/>
      <c r="BC31" s="174"/>
      <c r="BD31" s="174"/>
      <c r="BE31" s="174"/>
      <c r="BF31" s="174"/>
      <c r="BG31" s="174"/>
    </row>
    <row r="32" spans="1:59" s="175" customFormat="1" ht="12.75" hidden="1" customHeight="1">
      <c r="A32" s="50" t="s">
        <v>114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2"/>
      <c r="R32" s="180"/>
      <c r="S32" s="180"/>
      <c r="T32" s="180"/>
      <c r="U32" s="120" t="e">
        <f t="shared" si="6"/>
        <v>#DIV/0!</v>
      </c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4"/>
      <c r="BD32" s="174"/>
      <c r="BE32" s="174"/>
      <c r="BF32" s="174"/>
      <c r="BG32" s="174"/>
    </row>
    <row r="33" spans="1:59" s="175" customFormat="1" ht="12.75" hidden="1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5"/>
      <c r="R33" s="180"/>
      <c r="S33" s="180"/>
      <c r="T33" s="180"/>
      <c r="U33" s="120" t="e">
        <f t="shared" si="6"/>
        <v>#DIV/0!</v>
      </c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4"/>
      <c r="BD33" s="174"/>
      <c r="BE33" s="174"/>
      <c r="BF33" s="174"/>
      <c r="BG33" s="174"/>
    </row>
    <row r="34" spans="1:59" s="175" customFormat="1" ht="13.5" hidden="1" customHeight="1" thickBo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8"/>
      <c r="R34" s="180"/>
      <c r="S34" s="180"/>
      <c r="T34" s="180"/>
      <c r="U34" s="120" t="e">
        <f t="shared" si="6"/>
        <v>#DIV/0!</v>
      </c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</row>
    <row r="35" spans="1:59" s="175" customFormat="1" ht="15.75" hidden="1">
      <c r="A35" s="44" t="s">
        <v>115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180"/>
      <c r="S35" s="180"/>
      <c r="T35" s="180"/>
      <c r="U35" s="120" t="e">
        <f t="shared" si="6"/>
        <v>#DIV/0!</v>
      </c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4"/>
      <c r="BD35" s="174"/>
      <c r="BE35" s="174"/>
      <c r="BF35" s="174"/>
      <c r="BG35" s="174"/>
    </row>
    <row r="36" spans="1:59" s="175" customFormat="1" ht="20.25" hidden="1" customHeight="1" thickBot="1">
      <c r="A36" s="47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9"/>
      <c r="R36" s="180"/>
      <c r="S36" s="180"/>
      <c r="T36" s="180"/>
      <c r="U36" s="120" t="e">
        <f t="shared" si="6"/>
        <v>#DIV/0!</v>
      </c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4"/>
      <c r="BG36" s="174"/>
    </row>
    <row r="37" spans="1:59" s="175" customFormat="1" ht="18.75" hidden="1" customHeight="1">
      <c r="A37" s="44" t="s">
        <v>50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6"/>
      <c r="R37" s="180"/>
      <c r="S37" s="180"/>
      <c r="T37" s="180"/>
      <c r="U37" s="120" t="e">
        <f t="shared" si="6"/>
        <v>#DIV/0!</v>
      </c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</row>
    <row r="38" spans="1:59" s="175" customFormat="1" ht="29.25" hidden="1" customHeight="1" thickBot="1">
      <c r="A38" s="47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9"/>
      <c r="R38" s="180"/>
      <c r="S38" s="180"/>
      <c r="T38" s="180"/>
      <c r="U38" s="120" t="e">
        <f t="shared" si="6"/>
        <v>#DIV/0!</v>
      </c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4"/>
    </row>
    <row r="39" spans="1:59" s="185" customFormat="1" ht="33" customHeight="1">
      <c r="A39" s="181"/>
      <c r="B39" s="182" t="s">
        <v>116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4"/>
      <c r="W39" s="151"/>
      <c r="X39" s="151"/>
      <c r="Y39" s="151"/>
    </row>
    <row r="40" spans="1:59" ht="18">
      <c r="F40" s="97"/>
      <c r="G40" s="97"/>
      <c r="H40" s="97"/>
      <c r="I40" s="186"/>
      <c r="J40" s="186"/>
      <c r="K40" s="187"/>
    </row>
    <row r="41" spans="1:59" ht="18">
      <c r="F41" s="188"/>
      <c r="G41" s="97"/>
      <c r="H41" s="97"/>
      <c r="I41" s="186"/>
      <c r="J41" s="186"/>
    </row>
    <row r="42" spans="1:59" ht="18.75">
      <c r="F42" s="189"/>
      <c r="G42" s="97"/>
      <c r="H42" s="97"/>
      <c r="I42" s="190"/>
      <c r="J42" s="190"/>
    </row>
    <row r="43" spans="1:59" ht="18">
      <c r="F43" s="189"/>
      <c r="I43" s="186"/>
      <c r="J43" s="186"/>
    </row>
    <row r="44" spans="1:59" ht="18">
      <c r="F44" s="191"/>
    </row>
  </sheetData>
  <mergeCells count="18">
    <mergeCell ref="A37:Q38"/>
    <mergeCell ref="B39:V39"/>
    <mergeCell ref="J5:M5"/>
    <mergeCell ref="N5:Q5"/>
    <mergeCell ref="R5:V5"/>
    <mergeCell ref="A30:Q31"/>
    <mergeCell ref="A32:Q34"/>
    <mergeCell ref="A35:Q36"/>
    <mergeCell ref="A1:V1"/>
    <mergeCell ref="A2:V2"/>
    <mergeCell ref="A3:V4"/>
    <mergeCell ref="A5:A6"/>
    <mergeCell ref="B5:B6"/>
    <mergeCell ref="C5:C6"/>
    <mergeCell ref="D5:D6"/>
    <mergeCell ref="E5:E6"/>
    <mergeCell ref="F5:F6"/>
    <mergeCell ref="G5:I5"/>
  </mergeCells>
  <printOptions horizontalCentered="1"/>
  <pageMargins left="0" right="0" top="0.51181102362204722" bottom="0" header="0.19685039370078741" footer="0.51181102362204722"/>
  <pageSetup paperSize="9" scale="4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Feb 19 Anx-1 </vt:lpstr>
      <vt:lpstr>Feb19 ANX11 </vt:lpstr>
      <vt:lpstr>Feb19- ANX111</vt:lpstr>
      <vt:lpstr>'Feb 19 Anx-1 '!Print_Area</vt:lpstr>
      <vt:lpstr>'Feb19- ANX111'!Print_Area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2019-04-16T07:33:32Z</dcterms:created>
  <dcterms:modified xsi:type="dcterms:W3CDTF">2019-04-16T07:36:08Z</dcterms:modified>
</cp:coreProperties>
</file>